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RE-CABWR1-AP01.corp.whotrades.eu\CabinetWTFilesSync\j2t\docs\"/>
    </mc:Choice>
  </mc:AlternateContent>
  <xr:revisionPtr revIDLastSave="0" documentId="13_ncr:1_{F99FC1C9-2E09-4B8A-B2F1-E5E8920802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mple Instruments" sheetId="16" r:id="rId1"/>
    <sheet name="Rating info" sheetId="12" r:id="rId2"/>
    <sheet name="Payment rank info" sheetId="13" r:id="rId3"/>
    <sheet name="Maturity type info" sheetId="14" r:id="rId4"/>
    <sheet name="Price and Yield info" sheetId="15" r:id="rId5"/>
    <sheet name="Disclaimer" sheetId="11" r:id="rId6"/>
  </sheets>
  <definedNames>
    <definedName name="_xlnm._FilterDatabase" localSheetId="0" hidden="1">'Sample Instruments'!$A$2:$X$2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8" i="16" l="1"/>
  <c r="U38" i="16" s="1"/>
  <c r="W38" i="16" s="1"/>
  <c r="T37" i="16" l="1"/>
  <c r="U37" i="16" s="1"/>
  <c r="W37" i="16" s="1"/>
  <c r="T36" i="16" l="1"/>
  <c r="U36" i="16" s="1"/>
  <c r="W36" i="16" s="1"/>
  <c r="T25" i="16"/>
  <c r="U25" i="16" s="1"/>
  <c r="W25" i="16" s="1"/>
  <c r="T14" i="16"/>
  <c r="U14" i="16" s="1"/>
  <c r="W14" i="16" s="1"/>
  <c r="T13" i="16" l="1"/>
  <c r="U13" i="16" s="1"/>
  <c r="W13" i="16" s="1"/>
  <c r="T16" i="16"/>
  <c r="U16" i="16" s="1"/>
  <c r="W16" i="16" s="1"/>
  <c r="T17" i="16"/>
  <c r="U17" i="16" s="1"/>
  <c r="W17" i="16" s="1"/>
  <c r="T18" i="16"/>
  <c r="U18" i="16" s="1"/>
  <c r="W18" i="16" s="1"/>
  <c r="T19" i="16"/>
  <c r="U19" i="16" s="1"/>
  <c r="W19" i="16" s="1"/>
  <c r="T20" i="16"/>
  <c r="U20" i="16" s="1"/>
  <c r="W20" i="16" s="1"/>
  <c r="T21" i="16"/>
  <c r="U21" i="16" s="1"/>
  <c r="W21" i="16" s="1"/>
  <c r="T22" i="16"/>
  <c r="U22" i="16" s="1"/>
  <c r="W22" i="16" s="1"/>
  <c r="T23" i="16"/>
  <c r="U23" i="16" s="1"/>
  <c r="W23" i="16" s="1"/>
  <c r="T24" i="16"/>
  <c r="U24" i="16" s="1"/>
  <c r="W24" i="16" s="1"/>
  <c r="T27" i="16"/>
  <c r="U27" i="16" s="1"/>
  <c r="W27" i="16" s="1"/>
  <c r="T28" i="16"/>
  <c r="U28" i="16" s="1"/>
  <c r="W28" i="16" s="1"/>
  <c r="T29" i="16"/>
  <c r="U29" i="16" s="1"/>
  <c r="W29" i="16" s="1"/>
  <c r="T30" i="16"/>
  <c r="U30" i="16" s="1"/>
  <c r="W30" i="16" s="1"/>
  <c r="T31" i="16"/>
  <c r="U31" i="16" s="1"/>
  <c r="W31" i="16" s="1"/>
  <c r="T32" i="16"/>
  <c r="U32" i="16" s="1"/>
  <c r="W32" i="16" s="1"/>
  <c r="T33" i="16"/>
  <c r="U33" i="16" s="1"/>
  <c r="W33" i="16" s="1"/>
  <c r="T34" i="16"/>
  <c r="U34" i="16" s="1"/>
  <c r="W34" i="16" s="1"/>
  <c r="T35" i="16"/>
  <c r="U35" i="16" s="1"/>
  <c r="W35" i="16" s="1"/>
  <c r="T5" i="16" l="1"/>
  <c r="T6" i="16"/>
  <c r="T7" i="16"/>
  <c r="T8" i="16"/>
  <c r="T9" i="16"/>
  <c r="T10" i="16"/>
  <c r="T11" i="16"/>
  <c r="T12" i="16"/>
  <c r="T4" i="16" l="1"/>
  <c r="U4" i="16" s="1"/>
  <c r="W4" i="16" s="1"/>
  <c r="U5" i="16"/>
  <c r="W5" i="16" s="1"/>
  <c r="U6" i="16"/>
  <c r="W6" i="16" s="1"/>
  <c r="U7" i="16"/>
  <c r="W7" i="16" s="1"/>
  <c r="U8" i="16"/>
  <c r="W8" i="16" s="1"/>
  <c r="U9" i="16"/>
  <c r="W9" i="16" s="1"/>
  <c r="U10" i="16"/>
  <c r="W10" i="16" s="1"/>
  <c r="U11" i="16"/>
  <c r="W11" i="16" s="1"/>
  <c r="U12" i="16"/>
  <c r="W12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lklochikhin</author>
    <author>Leonid Klochikhin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lklochikhin:</t>
        </r>
        <r>
          <rPr>
            <sz val="9"/>
            <color indexed="81"/>
            <rFont val="Tahoma"/>
            <family val="2"/>
            <charset val="204"/>
          </rPr>
          <t xml:space="preserve">
Sr - старшие необеспеченные,              Jr - субординированные. 
В случае проблем у компании, сначала гасятся Sr и только затем Jr. 
У финансовых компаний субординированные могут конвертироваться в капитал в случае падения показателей капитала компании. 
Полная информация есть только в проспекте эмиссии. 
     </t>
        </r>
      </text>
    </comment>
    <comment ref="I2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 xml:space="preserve">AT MATURITY - номинал выплачивается в дату погашения
PERP/CALL - "вечные", эмитент не обязан гасить эти облигации, но имеет право это сделать в определенные даты. 
CALLABLE - номинал выплачиывается в дату погашения, но эмитент может погасить облигации и раньше, при определенных условиях. 
PUTABLE - владелец (покупатель) может досрочно погасить эти облигации при определенных условиях. </t>
        </r>
      </text>
    </comment>
    <comment ref="N2" authorId="0" shapeId="0" xr:uid="{00000000-0006-0000-0000-000003000000}">
      <text>
        <r>
          <rPr>
            <sz val="9"/>
            <color indexed="81"/>
            <rFont val="Tahoma"/>
            <family val="2"/>
            <charset val="204"/>
          </rPr>
          <t xml:space="preserve">Цены индикативные, реальные цены у контрагента могут отличаться </t>
        </r>
      </text>
    </comment>
    <comment ref="V2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В случае маржинального займа взимается 3.75% годовых</t>
        </r>
      </text>
    </comment>
    <comment ref="X2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 xml:space="preserve">Если бумага пока не доступна, вы можете запросить добавить ее в письме на bonds@j2t.com </t>
        </r>
      </text>
    </comment>
  </commentList>
</comments>
</file>

<file path=xl/sharedStrings.xml><?xml version="1.0" encoding="utf-8"?>
<sst xmlns="http://schemas.openxmlformats.org/spreadsheetml/2006/main" count="440" uniqueCount="265">
  <si>
    <t>ISIN</t>
  </si>
  <si>
    <t>Эмитент</t>
  </si>
  <si>
    <t>Номинал</t>
  </si>
  <si>
    <t>Валюта</t>
  </si>
  <si>
    <t>Рейтинг S&amp;P</t>
  </si>
  <si>
    <t>Рейтинг Fitch</t>
  </si>
  <si>
    <t>Рейтинг Moody</t>
  </si>
  <si>
    <t>НКД</t>
  </si>
  <si>
    <t>Дата погашения</t>
  </si>
  <si>
    <t>Условия погашения</t>
  </si>
  <si>
    <t>Спецификация инструмента</t>
  </si>
  <si>
    <t>Рейтинги</t>
  </si>
  <si>
    <t>Бид % (без НКД)</t>
  </si>
  <si>
    <t>Аск % (без НКД)</t>
  </si>
  <si>
    <t>Купон % годовых</t>
  </si>
  <si>
    <t>B+</t>
  </si>
  <si>
    <t>BB-</t>
  </si>
  <si>
    <t>B1</t>
  </si>
  <si>
    <t>NR</t>
  </si>
  <si>
    <t>BB+</t>
  </si>
  <si>
    <t>BBB-</t>
  </si>
  <si>
    <t>Ba1</t>
  </si>
  <si>
    <t>B</t>
  </si>
  <si>
    <t>Ba2</t>
  </si>
  <si>
    <t>PERP/CALL</t>
  </si>
  <si>
    <t>PUTABLE</t>
  </si>
  <si>
    <t>CALLABLE</t>
  </si>
  <si>
    <t>USF1R15XK367</t>
  </si>
  <si>
    <t>US780099CK11</t>
  </si>
  <si>
    <t>US251525AN16</t>
  </si>
  <si>
    <t>Приоритет</t>
  </si>
  <si>
    <t>Baa3</t>
  </si>
  <si>
    <t xml:space="preserve">Предоставленная информация носит ознакомительный характер, может являться не полной или устаревшей. Предоставленные примеры не являются рекомендацией к покупке тех или иных инструментов. </t>
  </si>
  <si>
    <t>Предупреждение о рисках:Торговля финансовыми инструментами связана с существенным риском. Стоимость инвестиций может как увеличиваться, так и уменьшаться, и инвесторы могут потерять свой капитал. В случае маржинальной торговли потери могут значительно превышать изначально инвестированный капитал. С подробной информацией о рисках, связанных с торговлей на финансовых рынках, можно ознакомиться в разделе Полное предупреждение о рисках.</t>
  </si>
  <si>
    <t>non-banks corporate bonds</t>
  </si>
  <si>
    <t>government bonds</t>
  </si>
  <si>
    <t>banks bonds</t>
  </si>
  <si>
    <t>US9128284N73</t>
  </si>
  <si>
    <t>Aa2</t>
  </si>
  <si>
    <t>A</t>
  </si>
  <si>
    <t>A1</t>
  </si>
  <si>
    <t>Baa2</t>
  </si>
  <si>
    <t>B2</t>
  </si>
  <si>
    <t>AAA</t>
  </si>
  <si>
    <t>A+</t>
  </si>
  <si>
    <t>A-</t>
  </si>
  <si>
    <t>BBB+</t>
  </si>
  <si>
    <t>AT MATURITY or NORMAL</t>
  </si>
  <si>
    <t xml:space="preserve">Доходность к погашению. </t>
  </si>
  <si>
    <t xml:space="preserve">Доходность к погашению - это процентная ставка доходности (в процентах годовых) получаемая в случае владения облигацией до ее погашения. </t>
  </si>
  <si>
    <t xml:space="preserve">Рассчитывается из ставки купона, времени до погашения и рыночной цены. </t>
  </si>
  <si>
    <t xml:space="preserve">Предполагает, что купоны реинвестируются по той же ставке. </t>
  </si>
  <si>
    <t xml:space="preserve">Доходность к погашению может рассматриваться как эквивалентная ставка банковского депозита, дающая инвестору такой же доход за тот же срок на ту же сумму. </t>
  </si>
  <si>
    <t xml:space="preserve">Цены Бид и Аск. </t>
  </si>
  <si>
    <t xml:space="preserve">Цены облигаций обычно даются в процентах от номинала облигации. </t>
  </si>
  <si>
    <t xml:space="preserve">Накопленный купонный доход (НКД). </t>
  </si>
  <si>
    <t xml:space="preserve">Накопленный процент по облигации после выплаты предыдущего купона, не включая дату поставки. </t>
  </si>
  <si>
    <t xml:space="preserve">Когда инвестор покупает облигацию, он платит цену и НКД. </t>
  </si>
  <si>
    <t xml:space="preserve">Когда инвестор продает облигацию, он получает цену и НКД. </t>
  </si>
  <si>
    <t xml:space="preserve">Эмитент должен выплатить номинал облигации в день ее истечения. </t>
  </si>
  <si>
    <t xml:space="preserve">Инвестор имеет право при определенных условиях продать облигацию эмитенту до ее истечения. </t>
  </si>
  <si>
    <t xml:space="preserve">Эмитент имеет право при определенных условиях выкупить у инвестора облигацию до ее истечения. </t>
  </si>
  <si>
    <t xml:space="preserve">Облигация не имеет определенной даты истечения. </t>
  </si>
  <si>
    <t xml:space="preserve">Эмитент имеет право в определенные дни выкупить у инвестора облигацию по определенной цене. </t>
  </si>
  <si>
    <t xml:space="preserve">Купонная ставка может меняться в определенные даты по заранее определенной формуле. </t>
  </si>
  <si>
    <t>Тип погашения</t>
  </si>
  <si>
    <t>Информация об условиях погашения</t>
  </si>
  <si>
    <r>
      <t xml:space="preserve">Поэтому риск по </t>
    </r>
    <r>
      <rPr>
        <b/>
        <sz val="11"/>
        <color theme="1"/>
        <rFont val="Calibri"/>
        <family val="2"/>
        <charset val="204"/>
        <scheme val="minor"/>
      </rPr>
      <t>Субординированным</t>
    </r>
    <r>
      <rPr>
        <sz val="11"/>
        <color theme="1"/>
        <rFont val="Calibri"/>
        <family val="2"/>
        <scheme val="minor"/>
      </rPr>
      <t xml:space="preserve"> облигациям считается более высоким, а доходности по ним обычно выше. </t>
    </r>
  </si>
  <si>
    <r>
      <rPr>
        <b/>
        <sz val="11"/>
        <color theme="1"/>
        <rFont val="Calibri"/>
        <family val="2"/>
        <charset val="204"/>
        <scheme val="minor"/>
      </rPr>
      <t>Субординированные</t>
    </r>
    <r>
      <rPr>
        <sz val="11"/>
        <color theme="1"/>
        <rFont val="Calibri"/>
        <family val="2"/>
        <scheme val="minor"/>
      </rPr>
      <t xml:space="preserve"> облигации банков могут быть не исполнены если капитал банка упадет ниже требуемого уровня. </t>
    </r>
  </si>
  <si>
    <t>US594918BY93</t>
  </si>
  <si>
    <r>
      <t xml:space="preserve">В случае дефолта, </t>
    </r>
    <r>
      <rPr>
        <b/>
        <sz val="11"/>
        <color theme="1"/>
        <rFont val="Calibri"/>
        <family val="2"/>
        <charset val="204"/>
        <scheme val="minor"/>
      </rPr>
      <t>Субординированные</t>
    </r>
    <r>
      <rPr>
        <sz val="11"/>
        <color theme="1"/>
        <rFont val="Calibri"/>
        <family val="2"/>
        <scheme val="minor"/>
      </rPr>
      <t xml:space="preserve"> облигации оплачиваются только после выплат по старшим облигациям. </t>
    </r>
  </si>
  <si>
    <t>полная стоимость одной бумаги</t>
  </si>
  <si>
    <t>минимальный объем инвестиций</t>
  </si>
  <si>
    <t>US900123AW05</t>
  </si>
  <si>
    <t>Доходность Аск (к погашению или call)</t>
  </si>
  <si>
    <t>US71654QCG55</t>
  </si>
  <si>
    <t>Мин объем штук</t>
  </si>
  <si>
    <t>USD</t>
  </si>
  <si>
    <t>BBB</t>
  </si>
  <si>
    <t>MSFT 3.3% 2027-02-06</t>
  </si>
  <si>
    <t>MICROSOFT CORP</t>
  </si>
  <si>
    <t>Aaa</t>
  </si>
  <si>
    <t>PEMEX 6.5% 2027-03-13</t>
  </si>
  <si>
    <t>PETROLEOS MEXICANOS</t>
  </si>
  <si>
    <t>US 2.875% 2028-05-15</t>
  </si>
  <si>
    <t>US TREASURY N/B</t>
  </si>
  <si>
    <t>TURKEY 7.375% 2025-02-05</t>
  </si>
  <si>
    <t>COMMERZBANK AG</t>
  </si>
  <si>
    <t>Subordinated</t>
  </si>
  <si>
    <t>BNP 7.375% PERP</t>
  </si>
  <si>
    <t>BNP PARIBAS</t>
  </si>
  <si>
    <t>DEUTSCHE BANK AG</t>
  </si>
  <si>
    <t>DB 7.5% PERP</t>
  </si>
  <si>
    <t>Moody's long-term debt ratings and definitions.</t>
  </si>
  <si>
    <t>Fitch's international long-term issuer credit ratings definitions.</t>
  </si>
  <si>
    <t>S&amp;P's long-term ratings and definitions.</t>
  </si>
  <si>
    <t>https://www.moodys.com/ratings-process/Ratings-Definitions/002002</t>
  </si>
  <si>
    <t>https://www.fitchratings.com/site/definitions</t>
  </si>
  <si>
    <t>https://www.standardandpoors.com/en_US/web/guest/article/-/view/sourceId/504352</t>
  </si>
  <si>
    <t xml:space="preserve">Aaa </t>
  </si>
  <si>
    <t xml:space="preserve">Обязательства наивысшего качества с минимальным риском. </t>
  </si>
  <si>
    <t xml:space="preserve">AAA </t>
  </si>
  <si>
    <t xml:space="preserve">Наивысшее качество кредита. Самые низкие ожидания риска дефолта. Присваевается только в случае исключительно высокой способности исполнения обязательств. Крайне маловероятно, что обозримые события негативно повлияют на способность исполнения обязательств. </t>
  </si>
  <si>
    <t xml:space="preserve">Наивысший рейтинг присваемый S&amp;P. Способность заемщика исполнять финансовые обязательства исключительно высокая. </t>
  </si>
  <si>
    <t>Aa</t>
  </si>
  <si>
    <t xml:space="preserve">Обязательства высокого качества с очеть низким риском дефолта. </t>
  </si>
  <si>
    <t xml:space="preserve">AA </t>
  </si>
  <si>
    <t xml:space="preserve">Очень высокое качество кредита. Ожидание очень низкого риска дефолта. Очень высокая способность выплат по обязательствам. Эта способность не подвежена существенной уязвимости к обозримым событиям. </t>
  </si>
  <si>
    <t xml:space="preserve">Отличаются от облигаций наивысшего рейтинга лишь в малой мере. Способность заемщика исполнять финансовые обязательства очень сильная. </t>
  </si>
  <si>
    <t>Aa1</t>
  </si>
  <si>
    <t xml:space="preserve">AA+ </t>
  </si>
  <si>
    <t>Aa3</t>
  </si>
  <si>
    <t>AA-</t>
  </si>
  <si>
    <t xml:space="preserve">Обязательства выше среднего уровня, подвержены низкому кредитному риску. </t>
  </si>
  <si>
    <t xml:space="preserve">A </t>
  </si>
  <si>
    <t xml:space="preserve">Высокое качество кредита. Ожидания низкого риска дефолта. Высокая способность выплат по обязательствам. Эта способность , однако, может быть более уязвима к негативным экономическим условиям, чем при более высоких рейтингах. </t>
  </si>
  <si>
    <t xml:space="preserve">В некоторой мере более подвержены влиянию изменений обстоятельств и экономических условий, чем облигации более высоких рейтингов. Однако способность заемщика исполнять обязательсва все еще сильная. </t>
  </si>
  <si>
    <t>A2</t>
  </si>
  <si>
    <t>A3</t>
  </si>
  <si>
    <t>Baa</t>
  </si>
  <si>
    <t xml:space="preserve">Обязательства среднего качества, подверженные умеренному кредитному риску, могут иметь спекулятивные характеристики. </t>
  </si>
  <si>
    <t xml:space="preserve">BBB </t>
  </si>
  <si>
    <t xml:space="preserve">Хорошее качество кредита. Ожидаение риска дефолта в настоящее время низкое. Способность к платежам по обязательствам адекватна, но негативные экономические условия в большей мере могут повлиять на эту способность. </t>
  </si>
  <si>
    <t xml:space="preserve">Адекваные параметры защиты капитала. Однако негативные экономические условия или изменения обстоятельств в большей мере способны привести к ослаблению способности заемщика исполнять обязательства. </t>
  </si>
  <si>
    <t>Baa1</t>
  </si>
  <si>
    <t>Ba</t>
  </si>
  <si>
    <t xml:space="preserve">Существенный кредитный риск, имеют спекулятивные характеристики. </t>
  </si>
  <si>
    <t>BB</t>
  </si>
  <si>
    <t xml:space="preserve">Спекулятные. Повышенная подверженность риску дефолта, в частности в в случае негативных изменений в экономических условиях со временем. Однако, бизнес и финансовая гибкость существует, что позволяет обслуживать обязательства. </t>
  </si>
  <si>
    <t xml:space="preserve">Менее подвержены риску неплатежей, чем другие спекулятивные выпуски. Однако, подвержены текущей неопределенности или негативным бизнес, финансовым или экономическим условиям, которые могут привести к недостаточной способности исполнять обязательства. </t>
  </si>
  <si>
    <t>Ba3</t>
  </si>
  <si>
    <t xml:space="preserve">Высокий кредитный риск, рассматриваются как спекулятивные. </t>
  </si>
  <si>
    <t xml:space="preserve">Высоко спекулятивные. Присутствует существенный риск дефолта, но ограниченый запас устойчисвости существует. Обязательства в настоящее время исполняются, однако способность продолжнать платежи уязвима к ухудшению экономических условий. </t>
  </si>
  <si>
    <t xml:space="preserve">Риск неплатежей больше, чем у облигаций с рейтингом BB, но заемщик в настоящее время имеет возможность исполнять свои обязательства по облигациям. Негативные бизнес, финансовые или экономические условия вероятно повлияют на возмость и желание заемщика исполнять обязательства. </t>
  </si>
  <si>
    <t>B3</t>
  </si>
  <si>
    <t>B-</t>
  </si>
  <si>
    <t>Caa</t>
  </si>
  <si>
    <t xml:space="preserve">Очень высокий кредитный риск, слабые. </t>
  </si>
  <si>
    <t>CCC</t>
  </si>
  <si>
    <t xml:space="preserve">Существенный кредитный риск. Дефолт является реальной возможностью. </t>
  </si>
  <si>
    <t xml:space="preserve">В настоящий момент подвержены риску неплатежей, исполнения заемщиком обязательств заявисит от благоприятных бизнес, финансовых и экономических условий. В случае негативных условий, заемщик вероятно не будет иметь возможсть исполнять обязательства. </t>
  </si>
  <si>
    <t>Caa1</t>
  </si>
  <si>
    <t>CCC+</t>
  </si>
  <si>
    <t>Caa2</t>
  </si>
  <si>
    <t>Caa3</t>
  </si>
  <si>
    <t>CCC-</t>
  </si>
  <si>
    <t>Ca</t>
  </si>
  <si>
    <t xml:space="preserve">Высоко спекулятивные. Возможно в дефолте или около дефолта, с некоторыми перспективами выплат по основной части или процентам. </t>
  </si>
  <si>
    <t>CC</t>
  </si>
  <si>
    <t xml:space="preserve">Очень высокий уровень кредитного риска. Дефолт какого-либо рода является вероятным. </t>
  </si>
  <si>
    <t xml:space="preserve">Высокий риск неплатежей. Рейтинг CC используется когда дефолт еще не настал, но S&amp;P ожидает что он практически неизбежен, вне зависимости от ожидаемого времени до дефолта. </t>
  </si>
  <si>
    <t>C</t>
  </si>
  <si>
    <t xml:space="preserve">Самая низкая оценка облигаций. Обычно в дефолте с малыми перспективами выплат основной части или процентов. </t>
  </si>
  <si>
    <t xml:space="preserve">Исключительно выскоий кредитный риск. Дефолт неизбежен. </t>
  </si>
  <si>
    <t xml:space="preserve">Высокий риск неплатежей, и облигации имеют менее высокий приоритет погашения, или менее высокий коэффициет восстановления, чем облигации более высокого рейтинга. </t>
  </si>
  <si>
    <t>RD</t>
  </si>
  <si>
    <t xml:space="preserve">Ограниченный дефолт. </t>
  </si>
  <si>
    <t>D</t>
  </si>
  <si>
    <t xml:space="preserve">Дефолт. </t>
  </si>
  <si>
    <t xml:space="preserve">В дефолте или нарушены обещания. </t>
  </si>
  <si>
    <t>WR</t>
  </si>
  <si>
    <t xml:space="preserve">Рейтинг отозван. </t>
  </si>
  <si>
    <t xml:space="preserve">Рейтинг не присвоен. </t>
  </si>
  <si>
    <t xml:space="preserve">Рейтинг не запрашивался, или не достаточно информации для рейтинга. </t>
  </si>
  <si>
    <t>Note: Рейтинги от Aaa до Baa3 считаются рейтингами инвестиционного уровня. Рейтинги с Ba1 до C являются рейтингами не инвестиционного уровня.</t>
  </si>
  <si>
    <t>Note: Рейтинги с AAA до BBB считаются рейтингами инвестиционного уровня. Рейтинги с BB до C являются рейтингами спекулятивного уровня.</t>
  </si>
  <si>
    <t>Note: Рейтинги с AAA до BBB- считаются рейтингами инвестиционного уровня. Рейтинги с BB+ до C являются рейтингами спекулятивного уровня.</t>
  </si>
  <si>
    <t>Описание</t>
  </si>
  <si>
    <t>Купонов в год</t>
  </si>
  <si>
    <t>Дата Колл</t>
  </si>
  <si>
    <t>Senior</t>
  </si>
  <si>
    <t>At Maturity</t>
  </si>
  <si>
    <t>Callable</t>
  </si>
  <si>
    <t>Perpetual</t>
  </si>
  <si>
    <t>PEMEX 7.69% 2050-01-23</t>
  </si>
  <si>
    <t>https://just2trade.online/solutions/bonds#account-openning-section</t>
  </si>
  <si>
    <t xml:space="preserve">Откройте счет с Just2Trade Online и торгуйте облигациями в торговой платформе: </t>
  </si>
  <si>
    <t>NATWEST GROUP PLC</t>
  </si>
  <si>
    <t>NWG 8% PERP</t>
  </si>
  <si>
    <t>XS1750114396</t>
  </si>
  <si>
    <t>OMAN 6.75% 2048-01-17</t>
  </si>
  <si>
    <t>OMAN GOV INTERNTL BOND</t>
  </si>
  <si>
    <t>XS2234859101</t>
  </si>
  <si>
    <t>OMAN 6.75% 2027-10-28</t>
  </si>
  <si>
    <t>US71654QDD16</t>
  </si>
  <si>
    <t>US345370CS72</t>
  </si>
  <si>
    <t>F 5.291% 2046-12-08</t>
  </si>
  <si>
    <t>FORD MOTOR COMPANY</t>
  </si>
  <si>
    <t>Маржа</t>
  </si>
  <si>
    <t>Минимум инвестиций с плечом</t>
  </si>
  <si>
    <t>US900123BJ84</t>
  </si>
  <si>
    <t>TURKEY 6% 2041-01-14</t>
  </si>
  <si>
    <t>WD</t>
  </si>
  <si>
    <t>Доступно в MT5</t>
  </si>
  <si>
    <t>US706451BR12</t>
  </si>
  <si>
    <t>PEMEX 6.625% 2038-06-15</t>
  </si>
  <si>
    <t>BANK OF AMERICA CORP</t>
  </si>
  <si>
    <t>US958102AM75</t>
  </si>
  <si>
    <t>WDC 4.75% 2026-02-15</t>
  </si>
  <si>
    <t>US097023DG73</t>
  </si>
  <si>
    <t>BA 2.196% 2026-02-04</t>
  </si>
  <si>
    <t>XS1303921214</t>
  </si>
  <si>
    <t>XS1303921487</t>
  </si>
  <si>
    <t>US025816CW76</t>
  </si>
  <si>
    <t>US46647PCZ71</t>
  </si>
  <si>
    <t>USH42097CZ86</t>
  </si>
  <si>
    <t>USX10001AB51</t>
  </si>
  <si>
    <t>ALVGR 3.2% PERP</t>
  </si>
  <si>
    <t>WESTERN DIGITAL CORP</t>
  </si>
  <si>
    <t>BOEING CO</t>
  </si>
  <si>
    <t>UKRAINE GOVERNMENT</t>
  </si>
  <si>
    <t>AMERICAN EXPRESS CO</t>
  </si>
  <si>
    <t>JPMORGAN CHASE &amp; CO</t>
  </si>
  <si>
    <t>UBS GROUP AG</t>
  </si>
  <si>
    <t>ALLIANZ SE</t>
  </si>
  <si>
    <t>AXP 4.05% 2029-05-03</t>
  </si>
  <si>
    <t>JPM 4.08% 2026-04-26</t>
  </si>
  <si>
    <t>UBS 4.488% 2026-05-12</t>
  </si>
  <si>
    <t>UKRAIN 7.75% 2024-09-01</t>
  </si>
  <si>
    <t>UKRAIN 7.75% 2025-09-01</t>
  </si>
  <si>
    <t>US382550BK68</t>
  </si>
  <si>
    <t>GT 5.625% 2033-04-30</t>
  </si>
  <si>
    <t>US279158AP43</t>
  </si>
  <si>
    <t>ECOPET 4.625% 2031-11-02</t>
  </si>
  <si>
    <t>GOODYEAR TIRE &amp; RUBBER</t>
  </si>
  <si>
    <t>ECOPETROL SA</t>
  </si>
  <si>
    <t>Baa3u</t>
  </si>
  <si>
    <t>US056752AM06</t>
  </si>
  <si>
    <t>BIDU 4.375% 2024-05-14</t>
  </si>
  <si>
    <t>US717081EA70</t>
  </si>
  <si>
    <t>PFE 3% 2026-12-15</t>
  </si>
  <si>
    <t>BAIDU INC</t>
  </si>
  <si>
    <t>PFIZER INC</t>
  </si>
  <si>
    <t>Au</t>
  </si>
  <si>
    <t>US38141GES93</t>
  </si>
  <si>
    <t>GS 5.95% 2027-01-15</t>
  </si>
  <si>
    <t>GOLDMAN SACHS GROUP INC</t>
  </si>
  <si>
    <t>US91282CGG06</t>
  </si>
  <si>
    <t>US 4.125% 2025-01-31</t>
  </si>
  <si>
    <t>HK0000153913</t>
  </si>
  <si>
    <t>CGB 3.95% 2043-06-29</t>
  </si>
  <si>
    <t>HK0000251337</t>
  </si>
  <si>
    <t>CGB 3.39% 2025-05-21</t>
  </si>
  <si>
    <t>CHINA GOVERNMENT BOND</t>
  </si>
  <si>
    <t>CNY</t>
  </si>
  <si>
    <t>A+u</t>
  </si>
  <si>
    <t>A1u</t>
  </si>
  <si>
    <t>AA+u</t>
  </si>
  <si>
    <t>XS2024502960</t>
  </si>
  <si>
    <t>CMZB 7% PERP</t>
  </si>
  <si>
    <t>BB- *-</t>
  </si>
  <si>
    <t>Ba2 *-</t>
  </si>
  <si>
    <t>#N/A N/A</t>
  </si>
  <si>
    <t>REPUBLIC OF TURKIYE</t>
  </si>
  <si>
    <t>BB+ *-</t>
  </si>
  <si>
    <t>B+u</t>
  </si>
  <si>
    <t>US060505GB47</t>
  </si>
  <si>
    <t>BAC 4.375% PERP</t>
  </si>
  <si>
    <t>US89832QAD16</t>
  </si>
  <si>
    <t>TFC 4.8% PERP</t>
  </si>
  <si>
    <t>US902973BC96</t>
  </si>
  <si>
    <t>USB 3.7% PERP</t>
  </si>
  <si>
    <t>TRUIST FINANCIAL CORP</t>
  </si>
  <si>
    <t>US BANCORP</t>
  </si>
  <si>
    <t>Индикативные цены 2024-04-26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</si>
</sst>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9.35"/>
      <color theme="10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9" tint="-0.499984740745262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4" xfId="0" applyBorder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13" xfId="0" applyBorder="1"/>
    <xf numFmtId="0" fontId="4" fillId="0" borderId="0" xfId="2" applyAlignment="1" applyProtection="1">
      <alignment wrapText="1"/>
    </xf>
    <xf numFmtId="0" fontId="5" fillId="0" borderId="0" xfId="0" applyFont="1" applyAlignment="1">
      <alignment wrapText="1"/>
    </xf>
    <xf numFmtId="0" fontId="5" fillId="0" borderId="13" xfId="0" applyFont="1" applyBorder="1"/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0" xfId="0" applyFont="1" applyBorder="1"/>
    <xf numFmtId="0" fontId="7" fillId="0" borderId="0" xfId="0" applyFont="1"/>
    <xf numFmtId="44" fontId="0" fillId="0" borderId="9" xfId="1" applyFont="1" applyBorder="1"/>
    <xf numFmtId="43" fontId="0" fillId="0" borderId="8" xfId="3" applyFont="1" applyBorder="1"/>
    <xf numFmtId="43" fontId="0" fillId="0" borderId="0" xfId="3" applyFont="1" applyBorder="1"/>
    <xf numFmtId="0" fontId="8" fillId="0" borderId="0" xfId="0" applyFont="1" applyBorder="1"/>
    <xf numFmtId="0" fontId="0" fillId="0" borderId="6" xfId="0" applyBorder="1"/>
    <xf numFmtId="44" fontId="0" fillId="0" borderId="8" xfId="1" applyFont="1" applyBorder="1"/>
    <xf numFmtId="0" fontId="0" fillId="0" borderId="0" xfId="0" applyFill="1"/>
    <xf numFmtId="164" fontId="5" fillId="0" borderId="0" xfId="0" applyNumberFormat="1" applyFont="1" applyFill="1"/>
    <xf numFmtId="0" fontId="5" fillId="0" borderId="0" xfId="0" applyFont="1" applyFill="1"/>
    <xf numFmtId="43" fontId="0" fillId="0" borderId="8" xfId="3" applyFont="1" applyFill="1" applyBorder="1"/>
    <xf numFmtId="43" fontId="0" fillId="0" borderId="0" xfId="3" applyFont="1" applyFill="1" applyBorder="1"/>
    <xf numFmtId="44" fontId="0" fillId="0" borderId="9" xfId="1" applyFont="1" applyFill="1" applyBorder="1"/>
    <xf numFmtId="0" fontId="0" fillId="0" borderId="8" xfId="0" applyFill="1" applyBorder="1"/>
    <xf numFmtId="0" fontId="0" fillId="0" borderId="0" xfId="0" applyFill="1" applyBorder="1"/>
    <xf numFmtId="0" fontId="0" fillId="0" borderId="9" xfId="0" applyFill="1" applyBorder="1"/>
    <xf numFmtId="0" fontId="7" fillId="0" borderId="10" xfId="0" applyFont="1" applyBorder="1"/>
    <xf numFmtId="0" fontId="9" fillId="0" borderId="12" xfId="0" applyFont="1" applyBorder="1" applyAlignment="1">
      <alignment wrapText="1"/>
    </xf>
    <xf numFmtId="0" fontId="9" fillId="0" borderId="10" xfId="0" applyFont="1" applyBorder="1"/>
    <xf numFmtId="0" fontId="9" fillId="0" borderId="11" xfId="0" applyFont="1" applyBorder="1"/>
    <xf numFmtId="0" fontId="4" fillId="0" borderId="7" xfId="2" applyBorder="1" applyAlignment="1" applyProtection="1">
      <alignment wrapText="1"/>
    </xf>
    <xf numFmtId="0" fontId="0" fillId="0" borderId="3" xfId="0" applyBorder="1"/>
    <xf numFmtId="0" fontId="0" fillId="0" borderId="12" xfId="0" applyBorder="1" applyAlignment="1">
      <alignment wrapText="1"/>
    </xf>
    <xf numFmtId="0" fontId="0" fillId="0" borderId="11" xfId="0" applyBorder="1"/>
    <xf numFmtId="0" fontId="0" fillId="0" borderId="6" xfId="0" applyBorder="1" applyAlignment="1">
      <alignment wrapText="1"/>
    </xf>
    <xf numFmtId="0" fontId="0" fillId="0" borderId="14" xfId="0" applyBorder="1"/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wrapText="1"/>
    </xf>
    <xf numFmtId="0" fontId="0" fillId="0" borderId="2" xfId="0" applyBorder="1" applyAlignment="1">
      <alignment horizontal="left" vertical="center" indent="1"/>
    </xf>
    <xf numFmtId="0" fontId="0" fillId="0" borderId="7" xfId="0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44" fontId="0" fillId="0" borderId="9" xfId="0" applyNumberFormat="1" applyBorder="1"/>
    <xf numFmtId="0" fontId="4" fillId="0" borderId="11" xfId="2" applyBorder="1" applyAlignment="1" applyProtection="1">
      <alignment wrapText="1"/>
    </xf>
    <xf numFmtId="0" fontId="4" fillId="0" borderId="10" xfId="2" applyBorder="1" applyAlignment="1" applyProtection="1">
      <alignment wrapText="1"/>
    </xf>
    <xf numFmtId="43" fontId="10" fillId="0" borderId="0" xfId="3" applyFont="1" applyFill="1" applyBorder="1"/>
    <xf numFmtId="0" fontId="4" fillId="0" borderId="0" xfId="2" applyAlignment="1" applyProtection="1"/>
    <xf numFmtId="0" fontId="6" fillId="0" borderId="0" xfId="0" applyFont="1" applyFill="1"/>
    <xf numFmtId="44" fontId="4" fillId="0" borderId="12" xfId="1" applyFont="1" applyBorder="1" applyAlignment="1" applyProtection="1">
      <alignment wrapText="1"/>
    </xf>
    <xf numFmtId="9" fontId="6" fillId="0" borderId="8" xfId="4" applyFont="1" applyFill="1" applyBorder="1"/>
    <xf numFmtId="0" fontId="5" fillId="0" borderId="11" xfId="0" applyFont="1" applyFill="1" applyBorder="1" applyAlignment="1">
      <alignment wrapText="1"/>
    </xf>
    <xf numFmtId="165" fontId="0" fillId="0" borderId="5" xfId="3" applyNumberFormat="1" applyFont="1" applyBorder="1"/>
    <xf numFmtId="165" fontId="0" fillId="0" borderId="5" xfId="3" applyNumberFormat="1" applyFont="1" applyFill="1" applyBorder="1"/>
    <xf numFmtId="165" fontId="0" fillId="0" borderId="15" xfId="3" applyNumberFormat="1" applyFont="1" applyBorder="1"/>
    <xf numFmtId="165" fontId="5" fillId="0" borderId="13" xfId="3" applyNumberFormat="1" applyFont="1" applyFill="1" applyBorder="1" applyAlignment="1">
      <alignment wrapText="1"/>
    </xf>
    <xf numFmtId="9" fontId="0" fillId="0" borderId="1" xfId="4" applyFont="1" applyBorder="1"/>
    <xf numFmtId="9" fontId="5" fillId="0" borderId="10" xfId="4" applyFont="1" applyFill="1" applyBorder="1" applyAlignment="1">
      <alignment wrapText="1"/>
    </xf>
    <xf numFmtId="9" fontId="0" fillId="0" borderId="8" xfId="4" applyFont="1" applyBorder="1"/>
    <xf numFmtId="44" fontId="5" fillId="0" borderId="2" xfId="1" applyFont="1" applyBorder="1" applyAlignment="1">
      <alignment horizontal="center"/>
    </xf>
    <xf numFmtId="44" fontId="5" fillId="0" borderId="3" xfId="1" applyFont="1" applyBorder="1" applyAlignment="1">
      <alignment horizontal="center"/>
    </xf>
    <xf numFmtId="44" fontId="5" fillId="0" borderId="10" xfId="1" applyFont="1" applyBorder="1" applyAlignment="1">
      <alignment horizontal="center"/>
    </xf>
    <xf numFmtId="44" fontId="5" fillId="0" borderId="11" xfId="1" applyFont="1" applyBorder="1" applyAlignment="1">
      <alignment horizontal="center"/>
    </xf>
    <xf numFmtId="44" fontId="5" fillId="0" borderId="12" xfId="1" applyFont="1" applyBorder="1" applyAlignment="1">
      <alignment horizontal="center"/>
    </xf>
    <xf numFmtId="44" fontId="4" fillId="0" borderId="10" xfId="2" applyNumberFormat="1" applyBorder="1" applyAlignment="1" applyProtection="1">
      <alignment horizontal="center"/>
    </xf>
    <xf numFmtId="44" fontId="4" fillId="0" borderId="11" xfId="2" applyNumberFormat="1" applyBorder="1" applyAlignment="1" applyProtection="1">
      <alignment horizontal="center"/>
    </xf>
    <xf numFmtId="44" fontId="4" fillId="0" borderId="12" xfId="2" applyNumberFormat="1" applyBorder="1" applyAlignment="1" applyProtection="1">
      <alignment horizontal="center"/>
    </xf>
  </cellXfs>
  <cellStyles count="5">
    <cellStyle name="Comma" xfId="3" builtinId="3"/>
    <cellStyle name="Currency" xfId="1" builtinId="4"/>
    <cellStyle name="Hyperlink" xfId="2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2724150</xdr:colOff>
      <xdr:row>3</xdr:row>
      <xdr:rowOff>114300</xdr:rowOff>
    </xdr:from>
    <xdr:to>
      <xdr:col>0</xdr:col>
      <xdr:colOff>4347845</xdr:colOff>
      <xdr:row>4</xdr:row>
      <xdr:rowOff>150495</xdr:rowOff>
    </xdr:to>
    <xdr:pic>
      <xdr:nvPicPr>
        <xdr:cNvPr id="2" name="Picture 1" descr="j2t_15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304925"/>
          <a:ext cx="1623695" cy="226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odys.com/ratings-process/Ratings-Definitions/002002" TargetMode="External"/><Relationship Id="rId2" Type="http://schemas.openxmlformats.org/officeDocument/2006/relationships/hyperlink" Target="https://www.standardandpoors.com/en_US/web/guest/article/-/view/sourceId/504352" TargetMode="External"/><Relationship Id="rId1" Type="http://schemas.openxmlformats.org/officeDocument/2006/relationships/hyperlink" Target="https://www.fitchratings.com/site/definition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just2trade.online/solutions/bonds" TargetMode="External"/><Relationship Id="rId1" Type="http://schemas.openxmlformats.org/officeDocument/2006/relationships/hyperlink" Target="https://just2trade.online/files/j2t/regulatorydocs/Risk%20Disclosure_ru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150"/>
  <sheetViews>
    <sheetView tabSelected="1" topLeftCell="L1" zoomScale="85" zoomScaleNormal="85" workbookViewId="0">
      <selection activeCell="M1" sqref="M1:P1"/>
    </sheetView>
  </sheetViews>
  <sheetFormatPr defaultRowHeight="15" x14ac:dyDescent="0.25"/>
  <cols>
    <col min="1" max="1" width="15.140625" customWidth="1"/>
    <col min="2" max="2" width="25.140625" bestFit="1" customWidth="1"/>
    <col min="3" max="3" width="29" bestFit="1" customWidth="1"/>
    <col min="4" max="4" width="13.5703125" customWidth="1"/>
    <col min="5" max="6" width="8.85546875" customWidth="1"/>
    <col min="7" max="7" width="11" style="6" bestFit="1" customWidth="1"/>
    <col min="8" max="8" width="11" style="6" customWidth="1"/>
    <col min="9" max="9" width="12.85546875" bestFit="1" customWidth="1"/>
    <col min="10" max="10" width="9.5703125" bestFit="1" customWidth="1"/>
    <col min="11" max="11" width="11.5703125" customWidth="1"/>
    <col min="12" max="12" width="6.5703125" style="6" customWidth="1"/>
    <col min="13" max="13" width="10.7109375" style="2" bestFit="1" customWidth="1"/>
    <col min="14" max="14" width="10.28515625" style="3" bestFit="1" customWidth="1"/>
    <col min="15" max="15" width="17.85546875" style="23" customWidth="1"/>
    <col min="16" max="16" width="12" style="20" customWidth="1"/>
    <col min="17" max="17" width="8.28515625" style="2" customWidth="1"/>
    <col min="18" max="18" width="8.5703125" style="3" customWidth="1"/>
    <col min="19" max="19" width="8.5703125" style="4" customWidth="1"/>
    <col min="20" max="20" width="16.5703125" style="2" customWidth="1"/>
    <col min="21" max="21" width="20" style="4" bestFit="1" customWidth="1"/>
    <col min="22" max="22" width="9.140625" style="66" customWidth="1"/>
    <col min="23" max="23" width="20.7109375" style="4" customWidth="1"/>
    <col min="24" max="24" width="9.7109375" style="60" customWidth="1"/>
  </cols>
  <sheetData>
    <row r="1" spans="1:24" ht="15.75" thickBot="1" x14ac:dyDescent="0.3">
      <c r="A1" s="67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 t="s">
        <v>264</v>
      </c>
      <c r="N1" s="70"/>
      <c r="O1" s="70"/>
      <c r="P1" s="71"/>
      <c r="Q1" s="72" t="s">
        <v>11</v>
      </c>
      <c r="R1" s="73"/>
      <c r="S1" s="74"/>
      <c r="T1" s="8"/>
      <c r="U1" s="24"/>
      <c r="V1" s="64"/>
      <c r="W1" s="24"/>
      <c r="X1" s="62"/>
    </row>
    <row r="2" spans="1:24" ht="30" customHeight="1" thickBot="1" x14ac:dyDescent="0.3">
      <c r="A2" s="15" t="s">
        <v>0</v>
      </c>
      <c r="B2" s="15" t="s">
        <v>167</v>
      </c>
      <c r="C2" s="15" t="s">
        <v>1</v>
      </c>
      <c r="D2" s="52" t="s">
        <v>30</v>
      </c>
      <c r="E2" s="15" t="s">
        <v>14</v>
      </c>
      <c r="F2" s="15" t="s">
        <v>168</v>
      </c>
      <c r="G2" s="15" t="s">
        <v>8</v>
      </c>
      <c r="H2" s="52" t="s">
        <v>169</v>
      </c>
      <c r="I2" s="52" t="s">
        <v>9</v>
      </c>
      <c r="J2" s="15" t="s">
        <v>2</v>
      </c>
      <c r="K2" s="15" t="s">
        <v>76</v>
      </c>
      <c r="L2" s="15" t="s">
        <v>3</v>
      </c>
      <c r="M2" s="53" t="s">
        <v>12</v>
      </c>
      <c r="N2" s="52" t="s">
        <v>13</v>
      </c>
      <c r="O2" s="52" t="s">
        <v>74</v>
      </c>
      <c r="P2" s="57" t="s">
        <v>7</v>
      </c>
      <c r="Q2" s="16" t="s">
        <v>4</v>
      </c>
      <c r="R2" s="15" t="s">
        <v>5</v>
      </c>
      <c r="S2" s="17" t="s">
        <v>6</v>
      </c>
      <c r="T2" s="49" t="s">
        <v>71</v>
      </c>
      <c r="U2" s="59" t="s">
        <v>72</v>
      </c>
      <c r="V2" s="65" t="s">
        <v>188</v>
      </c>
      <c r="W2" s="50" t="s">
        <v>189</v>
      </c>
      <c r="X2" s="63" t="s">
        <v>193</v>
      </c>
    </row>
    <row r="3" spans="1:24" x14ac:dyDescent="0.25">
      <c r="A3" s="6" t="s">
        <v>34</v>
      </c>
      <c r="B3" s="6"/>
      <c r="X3" s="61"/>
    </row>
    <row r="4" spans="1:24" s="26" customFormat="1" x14ac:dyDescent="0.25">
      <c r="A4" s="26" t="s">
        <v>197</v>
      </c>
      <c r="B4" s="26" t="s">
        <v>198</v>
      </c>
      <c r="C4" s="26" t="s">
        <v>208</v>
      </c>
      <c r="D4" s="26" t="s">
        <v>170</v>
      </c>
      <c r="E4" s="26">
        <v>4.75</v>
      </c>
      <c r="F4" s="26">
        <v>2</v>
      </c>
      <c r="G4" s="27">
        <v>46068</v>
      </c>
      <c r="H4" s="27">
        <v>45976</v>
      </c>
      <c r="I4" s="26" t="s">
        <v>172</v>
      </c>
      <c r="J4" s="26">
        <v>1000</v>
      </c>
      <c r="K4" s="26">
        <v>50</v>
      </c>
      <c r="L4" s="28" t="s">
        <v>77</v>
      </c>
      <c r="M4" s="29">
        <v>96.207999999999998</v>
      </c>
      <c r="N4" s="30">
        <v>97.984999999999999</v>
      </c>
      <c r="O4" s="54">
        <v>5.9472154044782872</v>
      </c>
      <c r="P4" s="31">
        <v>9.8958333333333357</v>
      </c>
      <c r="Q4" s="32" t="s">
        <v>250</v>
      </c>
      <c r="R4" s="33" t="s">
        <v>254</v>
      </c>
      <c r="S4" s="34" t="s">
        <v>251</v>
      </c>
      <c r="T4" s="25">
        <f>N4/100*J4+P4</f>
        <v>989.74583333333339</v>
      </c>
      <c r="U4" s="51">
        <f>T4*K4</f>
        <v>49487.291666666672</v>
      </c>
      <c r="V4" s="58">
        <v>1</v>
      </c>
      <c r="W4" s="51">
        <f>U4*V4</f>
        <v>49487.291666666672</v>
      </c>
      <c r="X4" s="60">
        <v>0</v>
      </c>
    </row>
    <row r="5" spans="1:24" s="26" customFormat="1" x14ac:dyDescent="0.25">
      <c r="A5" s="26" t="s">
        <v>220</v>
      </c>
      <c r="B5" s="26" t="s">
        <v>221</v>
      </c>
      <c r="C5" s="26" t="s">
        <v>224</v>
      </c>
      <c r="D5" s="26" t="s">
        <v>170</v>
      </c>
      <c r="E5" s="26">
        <v>5.625</v>
      </c>
      <c r="F5" s="26">
        <v>2</v>
      </c>
      <c r="G5" s="27">
        <v>48699</v>
      </c>
      <c r="H5" s="27">
        <v>48609</v>
      </c>
      <c r="I5" s="26" t="s">
        <v>172</v>
      </c>
      <c r="J5" s="26">
        <v>1000</v>
      </c>
      <c r="K5" s="26">
        <v>50</v>
      </c>
      <c r="L5" s="28" t="s">
        <v>77</v>
      </c>
      <c r="M5" s="29">
        <v>85.524999999999991</v>
      </c>
      <c r="N5" s="30">
        <v>88.361000000000004</v>
      </c>
      <c r="O5" s="54">
        <v>7.4207860880714307</v>
      </c>
      <c r="P5" s="31">
        <v>0</v>
      </c>
      <c r="Q5" s="32" t="s">
        <v>15</v>
      </c>
      <c r="R5" s="33" t="s">
        <v>16</v>
      </c>
      <c r="S5" s="34" t="s">
        <v>42</v>
      </c>
      <c r="T5" s="25">
        <f t="shared" ref="T5:T12" si="0">N5/100*J5+P5</f>
        <v>883.61</v>
      </c>
      <c r="U5" s="51">
        <f t="shared" ref="U5:U12" si="1">T5*K5</f>
        <v>44180.5</v>
      </c>
      <c r="V5" s="58">
        <v>1</v>
      </c>
      <c r="W5" s="51">
        <f t="shared" ref="W5:W38" si="2">U5*V5</f>
        <v>44180.5</v>
      </c>
      <c r="X5" s="60">
        <v>0</v>
      </c>
    </row>
    <row r="6" spans="1:24" s="26" customFormat="1" x14ac:dyDescent="0.25">
      <c r="A6" s="26" t="s">
        <v>222</v>
      </c>
      <c r="B6" s="26" t="s">
        <v>223</v>
      </c>
      <c r="C6" s="26" t="s">
        <v>225</v>
      </c>
      <c r="D6" s="26" t="s">
        <v>170</v>
      </c>
      <c r="E6" s="26">
        <v>4.625</v>
      </c>
      <c r="F6" s="26">
        <v>2</v>
      </c>
      <c r="G6" s="27">
        <v>48154</v>
      </c>
      <c r="H6" s="27">
        <v>48062</v>
      </c>
      <c r="I6" s="26" t="s">
        <v>172</v>
      </c>
      <c r="J6" s="26">
        <v>1000</v>
      </c>
      <c r="K6" s="26">
        <v>200</v>
      </c>
      <c r="L6" s="28" t="s">
        <v>77</v>
      </c>
      <c r="M6" s="29">
        <v>79.415999999999997</v>
      </c>
      <c r="N6" s="30">
        <v>81.89500000000001</v>
      </c>
      <c r="O6" s="54">
        <v>7.8644974260422869</v>
      </c>
      <c r="P6" s="31">
        <v>22.868055555555557</v>
      </c>
      <c r="Q6" s="32"/>
      <c r="R6" s="33" t="s">
        <v>19</v>
      </c>
      <c r="S6" s="34" t="s">
        <v>31</v>
      </c>
      <c r="T6" s="25">
        <f t="shared" si="0"/>
        <v>841.81805555555559</v>
      </c>
      <c r="U6" s="51">
        <f t="shared" si="1"/>
        <v>168363.61111111112</v>
      </c>
      <c r="V6" s="58">
        <v>0.5</v>
      </c>
      <c r="W6" s="51">
        <f t="shared" si="2"/>
        <v>84181.805555555562</v>
      </c>
      <c r="X6" s="60">
        <v>0</v>
      </c>
    </row>
    <row r="7" spans="1:24" s="26" customFormat="1" x14ac:dyDescent="0.25">
      <c r="A7" s="26" t="s">
        <v>227</v>
      </c>
      <c r="B7" s="26" t="s">
        <v>228</v>
      </c>
      <c r="C7" s="26" t="s">
        <v>231</v>
      </c>
      <c r="D7" s="26" t="s">
        <v>170</v>
      </c>
      <c r="E7" s="26">
        <v>4.375</v>
      </c>
      <c r="F7" s="26">
        <v>2</v>
      </c>
      <c r="G7" s="27">
        <v>45426</v>
      </c>
      <c r="H7" s="27" t="e">
        <v>#VALUE!</v>
      </c>
      <c r="I7" s="26" t="s">
        <v>172</v>
      </c>
      <c r="J7" s="26">
        <v>1000</v>
      </c>
      <c r="K7" s="26">
        <v>200</v>
      </c>
      <c r="L7" s="28" t="s">
        <v>77</v>
      </c>
      <c r="M7" s="29">
        <v>99.421000000000006</v>
      </c>
      <c r="N7" s="30">
        <v>100.44</v>
      </c>
      <c r="O7" s="54">
        <v>-6.7728522800000004</v>
      </c>
      <c r="P7" s="31">
        <v>20.173611111111111</v>
      </c>
      <c r="Q7" s="32"/>
      <c r="R7" s="33" t="s">
        <v>39</v>
      </c>
      <c r="S7" s="34" t="s">
        <v>118</v>
      </c>
      <c r="T7" s="25">
        <f t="shared" si="0"/>
        <v>1024.5736111111112</v>
      </c>
      <c r="U7" s="51">
        <f t="shared" si="1"/>
        <v>204914.72222222225</v>
      </c>
      <c r="V7" s="58">
        <v>0.5</v>
      </c>
      <c r="W7" s="51">
        <f t="shared" si="2"/>
        <v>102457.36111111112</v>
      </c>
      <c r="X7" s="60">
        <v>0</v>
      </c>
    </row>
    <row r="8" spans="1:24" s="26" customFormat="1" x14ac:dyDescent="0.25">
      <c r="A8" s="26" t="s">
        <v>185</v>
      </c>
      <c r="B8" s="26" t="s">
        <v>186</v>
      </c>
      <c r="C8" s="26" t="s">
        <v>187</v>
      </c>
      <c r="D8" s="26" t="s">
        <v>170</v>
      </c>
      <c r="E8" s="26">
        <v>5.2910000000000004</v>
      </c>
      <c r="F8" s="26">
        <v>2</v>
      </c>
      <c r="G8" s="27">
        <v>53669</v>
      </c>
      <c r="H8" s="27">
        <v>53486</v>
      </c>
      <c r="I8" s="26" t="s">
        <v>172</v>
      </c>
      <c r="J8" s="26">
        <v>1000</v>
      </c>
      <c r="K8" s="26">
        <v>50</v>
      </c>
      <c r="L8" s="28" t="s">
        <v>77</v>
      </c>
      <c r="M8" s="29">
        <v>82.562999999999988</v>
      </c>
      <c r="N8" s="30">
        <v>85.355000000000004</v>
      </c>
      <c r="O8" s="54">
        <v>6.5398672043681341</v>
      </c>
      <c r="P8" s="31">
        <v>20.870055555555556</v>
      </c>
      <c r="Q8" s="32"/>
      <c r="R8" s="33" t="s">
        <v>20</v>
      </c>
      <c r="S8" s="34" t="s">
        <v>21</v>
      </c>
      <c r="T8" s="25">
        <f t="shared" si="0"/>
        <v>874.42005555555568</v>
      </c>
      <c r="U8" s="51">
        <f t="shared" si="1"/>
        <v>43721.002777777787</v>
      </c>
      <c r="V8" s="58">
        <v>0.5</v>
      </c>
      <c r="W8" s="51">
        <f t="shared" si="2"/>
        <v>21860.501388888893</v>
      </c>
      <c r="X8" s="60">
        <v>0</v>
      </c>
    </row>
    <row r="9" spans="1:24" s="26" customFormat="1" x14ac:dyDescent="0.25">
      <c r="A9" s="26" t="s">
        <v>69</v>
      </c>
      <c r="B9" s="26" t="s">
        <v>79</v>
      </c>
      <c r="C9" s="26" t="s">
        <v>80</v>
      </c>
      <c r="D9" s="26" t="s">
        <v>170</v>
      </c>
      <c r="E9" s="26">
        <v>3.3</v>
      </c>
      <c r="F9" s="26">
        <v>2</v>
      </c>
      <c r="G9" s="27">
        <v>46424</v>
      </c>
      <c r="H9" s="27">
        <v>46332</v>
      </c>
      <c r="I9" s="26" t="s">
        <v>172</v>
      </c>
      <c r="J9" s="26">
        <v>1000</v>
      </c>
      <c r="K9" s="26">
        <v>50</v>
      </c>
      <c r="L9" s="28" t="s">
        <v>77</v>
      </c>
      <c r="M9" s="29">
        <v>95.191999999999993</v>
      </c>
      <c r="N9" s="30">
        <v>96.48</v>
      </c>
      <c r="O9" s="54">
        <v>4.6691639660605437</v>
      </c>
      <c r="P9" s="31">
        <v>7.7</v>
      </c>
      <c r="Q9" s="32" t="s">
        <v>43</v>
      </c>
      <c r="R9" s="33" t="s">
        <v>192</v>
      </c>
      <c r="S9" s="34" t="s">
        <v>81</v>
      </c>
      <c r="T9" s="25">
        <f t="shared" si="0"/>
        <v>972.5</v>
      </c>
      <c r="U9" s="51">
        <f t="shared" si="1"/>
        <v>48625</v>
      </c>
      <c r="V9" s="58">
        <v>1</v>
      </c>
      <c r="W9" s="51">
        <f t="shared" si="2"/>
        <v>48625</v>
      </c>
      <c r="X9" s="60">
        <v>1</v>
      </c>
    </row>
    <row r="10" spans="1:24" s="26" customFormat="1" x14ac:dyDescent="0.25">
      <c r="A10" s="26" t="s">
        <v>199</v>
      </c>
      <c r="B10" s="26" t="s">
        <v>200</v>
      </c>
      <c r="C10" s="26" t="s">
        <v>209</v>
      </c>
      <c r="D10" s="26" t="s">
        <v>170</v>
      </c>
      <c r="E10" s="26">
        <v>2.1960000000000002</v>
      </c>
      <c r="F10" s="26">
        <v>2</v>
      </c>
      <c r="G10" s="27">
        <v>46057</v>
      </c>
      <c r="H10" s="27">
        <v>45419</v>
      </c>
      <c r="I10" s="26" t="s">
        <v>172</v>
      </c>
      <c r="J10" s="26">
        <v>1000</v>
      </c>
      <c r="K10" s="26">
        <v>50</v>
      </c>
      <c r="L10" s="28" t="s">
        <v>77</v>
      </c>
      <c r="M10" s="29">
        <v>92.637</v>
      </c>
      <c r="N10" s="30">
        <v>93.947999999999993</v>
      </c>
      <c r="O10" s="54">
        <v>5.8605223522942644</v>
      </c>
      <c r="P10" s="31">
        <v>5.2460000000000004</v>
      </c>
      <c r="Q10" s="32" t="s">
        <v>20</v>
      </c>
      <c r="R10" s="33" t="s">
        <v>20</v>
      </c>
      <c r="S10" s="34" t="s">
        <v>31</v>
      </c>
      <c r="T10" s="25">
        <f t="shared" si="0"/>
        <v>944.726</v>
      </c>
      <c r="U10" s="51">
        <f t="shared" si="1"/>
        <v>47236.3</v>
      </c>
      <c r="V10" s="58">
        <v>1</v>
      </c>
      <c r="W10" s="51">
        <f t="shared" si="2"/>
        <v>47236.3</v>
      </c>
      <c r="X10" s="60">
        <v>1</v>
      </c>
    </row>
    <row r="11" spans="1:24" s="26" customFormat="1" ht="14.25" customHeight="1" x14ac:dyDescent="0.25">
      <c r="A11" s="26" t="s">
        <v>229</v>
      </c>
      <c r="B11" s="26" t="s">
        <v>230</v>
      </c>
      <c r="C11" s="26" t="s">
        <v>232</v>
      </c>
      <c r="D11" s="26" t="s">
        <v>170</v>
      </c>
      <c r="E11" s="26">
        <v>3</v>
      </c>
      <c r="F11" s="26">
        <v>2</v>
      </c>
      <c r="G11" s="27">
        <v>46371</v>
      </c>
      <c r="H11" s="27"/>
      <c r="I11" s="26" t="s">
        <v>171</v>
      </c>
      <c r="J11" s="26">
        <v>1000</v>
      </c>
      <c r="K11" s="26">
        <v>50</v>
      </c>
      <c r="L11" s="28" t="s">
        <v>77</v>
      </c>
      <c r="M11" s="29">
        <v>93.77</v>
      </c>
      <c r="N11" s="30">
        <v>95.992000000000004</v>
      </c>
      <c r="O11" s="54">
        <v>4.6379813798125751</v>
      </c>
      <c r="P11" s="31">
        <v>11.25</v>
      </c>
      <c r="Q11" s="32"/>
      <c r="R11" s="33" t="s">
        <v>233</v>
      </c>
      <c r="S11" s="34" t="s">
        <v>117</v>
      </c>
      <c r="T11" s="25">
        <f t="shared" si="0"/>
        <v>971.17</v>
      </c>
      <c r="U11" s="51">
        <f t="shared" si="1"/>
        <v>48558.5</v>
      </c>
      <c r="V11" s="58">
        <v>1</v>
      </c>
      <c r="W11" s="51">
        <f t="shared" si="2"/>
        <v>48558.5</v>
      </c>
      <c r="X11" s="60">
        <v>0</v>
      </c>
    </row>
    <row r="12" spans="1:24" s="26" customFormat="1" x14ac:dyDescent="0.25">
      <c r="A12" s="26" t="s">
        <v>75</v>
      </c>
      <c r="B12" s="26" t="s">
        <v>82</v>
      </c>
      <c r="C12" s="26" t="s">
        <v>83</v>
      </c>
      <c r="D12" s="26" t="s">
        <v>170</v>
      </c>
      <c r="E12" s="26">
        <v>6.5</v>
      </c>
      <c r="F12" s="26">
        <v>2</v>
      </c>
      <c r="G12" s="27">
        <v>46459</v>
      </c>
      <c r="H12" s="27"/>
      <c r="I12" s="26" t="s">
        <v>171</v>
      </c>
      <c r="J12" s="26">
        <v>1000</v>
      </c>
      <c r="K12" s="26">
        <v>200</v>
      </c>
      <c r="L12" s="28" t="s">
        <v>77</v>
      </c>
      <c r="M12" s="29">
        <v>92.247</v>
      </c>
      <c r="N12" s="30">
        <v>94.678000000000011</v>
      </c>
      <c r="O12" s="54">
        <v>8.628006354664592</v>
      </c>
      <c r="P12" s="31">
        <v>8.4861111111111125</v>
      </c>
      <c r="Q12" s="32" t="s">
        <v>78</v>
      </c>
      <c r="R12" s="33" t="s">
        <v>255</v>
      </c>
      <c r="S12" s="34" t="s">
        <v>134</v>
      </c>
      <c r="T12" s="25">
        <f t="shared" si="0"/>
        <v>955.26611111111117</v>
      </c>
      <c r="U12" s="51">
        <f t="shared" si="1"/>
        <v>191053.22222222225</v>
      </c>
      <c r="V12" s="58">
        <v>0.5</v>
      </c>
      <c r="W12" s="51">
        <f t="shared" si="2"/>
        <v>95526.611111111124</v>
      </c>
      <c r="X12" s="60">
        <v>1</v>
      </c>
    </row>
    <row r="13" spans="1:24" s="26" customFormat="1" x14ac:dyDescent="0.25">
      <c r="A13" s="56" t="s">
        <v>194</v>
      </c>
      <c r="B13" s="56" t="s">
        <v>195</v>
      </c>
      <c r="C13" s="26" t="s">
        <v>83</v>
      </c>
      <c r="D13" s="26" t="s">
        <v>170</v>
      </c>
      <c r="E13" s="26">
        <v>6.625</v>
      </c>
      <c r="F13" s="26">
        <v>2</v>
      </c>
      <c r="G13" s="27">
        <v>50571</v>
      </c>
      <c r="H13" s="27"/>
      <c r="I13" s="26" t="s">
        <v>171</v>
      </c>
      <c r="J13" s="26">
        <v>1000</v>
      </c>
      <c r="K13" s="26">
        <v>200</v>
      </c>
      <c r="L13" s="28" t="s">
        <v>77</v>
      </c>
      <c r="M13" s="29">
        <v>67.092999999999989</v>
      </c>
      <c r="N13" s="30">
        <v>70.179000000000002</v>
      </c>
      <c r="O13" s="54">
        <v>10.781474380298677</v>
      </c>
      <c r="P13" s="31">
        <v>24.84375</v>
      </c>
      <c r="Q13" s="32" t="s">
        <v>78</v>
      </c>
      <c r="R13" s="33" t="s">
        <v>255</v>
      </c>
      <c r="S13" s="34" t="s">
        <v>134</v>
      </c>
      <c r="T13" s="25">
        <f t="shared" ref="T13:T35" si="3">N13/100*J13+P13</f>
        <v>726.63375000000008</v>
      </c>
      <c r="U13" s="51">
        <f t="shared" ref="U13:U35" si="4">T13*K13</f>
        <v>145326.75000000003</v>
      </c>
      <c r="V13" s="58">
        <v>0.5</v>
      </c>
      <c r="W13" s="51">
        <f t="shared" si="2"/>
        <v>72663.375000000015</v>
      </c>
      <c r="X13" s="60">
        <v>1</v>
      </c>
    </row>
    <row r="14" spans="1:24" s="26" customFormat="1" x14ac:dyDescent="0.25">
      <c r="A14" s="56" t="s">
        <v>184</v>
      </c>
      <c r="B14" s="26" t="s">
        <v>174</v>
      </c>
      <c r="C14" s="26" t="s">
        <v>83</v>
      </c>
      <c r="D14" s="26" t="s">
        <v>170</v>
      </c>
      <c r="E14" s="26">
        <v>7.69</v>
      </c>
      <c r="F14" s="26">
        <v>2</v>
      </c>
      <c r="G14" s="27">
        <v>54811</v>
      </c>
      <c r="H14" s="27">
        <v>54627</v>
      </c>
      <c r="I14" s="26" t="s">
        <v>172</v>
      </c>
      <c r="J14" s="26">
        <v>1000</v>
      </c>
      <c r="K14" s="26">
        <v>200</v>
      </c>
      <c r="L14" s="28" t="s">
        <v>77</v>
      </c>
      <c r="M14" s="29">
        <v>68.274999999999991</v>
      </c>
      <c r="N14" s="30">
        <v>70.881</v>
      </c>
      <c r="O14" s="54">
        <v>11.144288756066706</v>
      </c>
      <c r="P14" s="31">
        <v>20.720277777777774</v>
      </c>
      <c r="Q14" s="32" t="s">
        <v>78</v>
      </c>
      <c r="R14" s="33" t="s">
        <v>255</v>
      </c>
      <c r="S14" s="34"/>
      <c r="T14" s="25">
        <f t="shared" ref="T14" si="5">N14/100*J14+P14</f>
        <v>729.53027777777788</v>
      </c>
      <c r="U14" s="51">
        <f t="shared" ref="U14" si="6">T14*K14</f>
        <v>145906.05555555556</v>
      </c>
      <c r="V14" s="58">
        <v>0.5</v>
      </c>
      <c r="W14" s="51">
        <f t="shared" si="2"/>
        <v>72953.027777777781</v>
      </c>
      <c r="X14" s="60">
        <v>1</v>
      </c>
    </row>
    <row r="15" spans="1:24" s="26" customFormat="1" x14ac:dyDescent="0.25">
      <c r="A15" s="28" t="s">
        <v>35</v>
      </c>
      <c r="G15" s="27"/>
      <c r="H15" s="27"/>
      <c r="L15" s="28"/>
      <c r="M15" s="29"/>
      <c r="N15" s="30"/>
      <c r="O15" s="54"/>
      <c r="P15" s="31"/>
      <c r="Q15" s="32"/>
      <c r="R15" s="33"/>
      <c r="S15" s="34"/>
      <c r="T15" s="25"/>
      <c r="U15" s="51"/>
      <c r="V15" s="66"/>
      <c r="W15" s="4"/>
      <c r="X15" s="60"/>
    </row>
    <row r="16" spans="1:24" s="26" customFormat="1" x14ac:dyDescent="0.25">
      <c r="A16" s="56" t="s">
        <v>37</v>
      </c>
      <c r="B16" s="26" t="s">
        <v>84</v>
      </c>
      <c r="C16" s="26" t="s">
        <v>85</v>
      </c>
      <c r="D16" s="26" t="s">
        <v>170</v>
      </c>
      <c r="E16" s="26">
        <v>2.875</v>
      </c>
      <c r="F16" s="26">
        <v>2</v>
      </c>
      <c r="G16" s="27">
        <v>46888</v>
      </c>
      <c r="H16" s="27"/>
      <c r="I16" s="26" t="s">
        <v>171</v>
      </c>
      <c r="J16" s="26">
        <v>100</v>
      </c>
      <c r="K16" s="26">
        <v>500</v>
      </c>
      <c r="L16" s="28" t="s">
        <v>77</v>
      </c>
      <c r="M16" s="29">
        <v>92.996875000000003</v>
      </c>
      <c r="N16" s="30">
        <v>93.59375</v>
      </c>
      <c r="O16" s="54">
        <v>4.629933090158497</v>
      </c>
      <c r="P16" s="31">
        <v>1.3111263736263736</v>
      </c>
      <c r="Q16" s="32"/>
      <c r="R16" s="33" t="s">
        <v>247</v>
      </c>
      <c r="S16" s="34" t="s">
        <v>81</v>
      </c>
      <c r="T16" s="25">
        <f t="shared" si="3"/>
        <v>94.904876373626379</v>
      </c>
      <c r="U16" s="51">
        <f t="shared" si="4"/>
        <v>47452.43818681319</v>
      </c>
      <c r="V16" s="58">
        <v>1</v>
      </c>
      <c r="W16" s="51">
        <f t="shared" si="2"/>
        <v>47452.43818681319</v>
      </c>
      <c r="X16" s="60">
        <v>1</v>
      </c>
    </row>
    <row r="17" spans="1:24" s="26" customFormat="1" x14ac:dyDescent="0.25">
      <c r="A17" s="56" t="s">
        <v>237</v>
      </c>
      <c r="B17" s="26" t="s">
        <v>238</v>
      </c>
      <c r="C17" s="26" t="s">
        <v>85</v>
      </c>
      <c r="D17" s="26" t="s">
        <v>170</v>
      </c>
      <c r="E17" s="26">
        <v>4.125</v>
      </c>
      <c r="F17" s="26">
        <v>2</v>
      </c>
      <c r="G17" s="27">
        <v>45688</v>
      </c>
      <c r="H17" s="27"/>
      <c r="I17" s="26" t="s">
        <v>171</v>
      </c>
      <c r="J17" s="26">
        <v>100</v>
      </c>
      <c r="K17" s="26">
        <v>500</v>
      </c>
      <c r="L17" s="28" t="s">
        <v>77</v>
      </c>
      <c r="M17" s="29">
        <v>99.059375000000003</v>
      </c>
      <c r="N17" s="30">
        <v>99.467968749999997</v>
      </c>
      <c r="O17" s="54">
        <v>4.8422582440099102</v>
      </c>
      <c r="P17" s="31">
        <v>1.0085851648351649</v>
      </c>
      <c r="Q17" s="32"/>
      <c r="R17" s="33"/>
      <c r="S17" s="34" t="s">
        <v>81</v>
      </c>
      <c r="T17" s="25">
        <f t="shared" si="3"/>
        <v>100.47655391483516</v>
      </c>
      <c r="U17" s="51">
        <f t="shared" si="4"/>
        <v>50238.276957417584</v>
      </c>
      <c r="V17" s="58">
        <v>1</v>
      </c>
      <c r="W17" s="51">
        <f t="shared" si="2"/>
        <v>50238.276957417584</v>
      </c>
      <c r="X17" s="60">
        <v>1</v>
      </c>
    </row>
    <row r="18" spans="1:24" s="26" customFormat="1" x14ac:dyDescent="0.25">
      <c r="A18" s="56" t="s">
        <v>201</v>
      </c>
      <c r="B18" s="26" t="s">
        <v>218</v>
      </c>
      <c r="C18" s="26" t="s">
        <v>210</v>
      </c>
      <c r="D18" s="26" t="s">
        <v>170</v>
      </c>
      <c r="E18" s="26">
        <v>7.75</v>
      </c>
      <c r="F18" s="26">
        <v>2</v>
      </c>
      <c r="G18" s="27">
        <v>45536</v>
      </c>
      <c r="H18" s="27"/>
      <c r="I18" s="26" t="s">
        <v>171</v>
      </c>
      <c r="J18" s="26">
        <v>1000</v>
      </c>
      <c r="K18" s="26">
        <v>200</v>
      </c>
      <c r="L18" s="28" t="s">
        <v>77</v>
      </c>
      <c r="M18" s="29">
        <v>31.753</v>
      </c>
      <c r="N18" s="30">
        <v>33.845999999999997</v>
      </c>
      <c r="O18" s="54">
        <v>730.97257974012587</v>
      </c>
      <c r="P18" s="31">
        <v>0</v>
      </c>
      <c r="Q18" s="32" t="s">
        <v>148</v>
      </c>
      <c r="R18" s="33" t="s">
        <v>18</v>
      </c>
      <c r="S18" s="34" t="s">
        <v>160</v>
      </c>
      <c r="T18" s="25">
        <f t="shared" si="3"/>
        <v>338.46</v>
      </c>
      <c r="U18" s="51">
        <f t="shared" si="4"/>
        <v>67692</v>
      </c>
      <c r="V18" s="58">
        <v>1</v>
      </c>
      <c r="W18" s="51">
        <f t="shared" si="2"/>
        <v>67692</v>
      </c>
      <c r="X18" s="60">
        <v>0</v>
      </c>
    </row>
    <row r="19" spans="1:24" s="26" customFormat="1" x14ac:dyDescent="0.25">
      <c r="A19" s="56" t="s">
        <v>202</v>
      </c>
      <c r="B19" s="26" t="s">
        <v>219</v>
      </c>
      <c r="C19" s="26" t="s">
        <v>210</v>
      </c>
      <c r="D19" s="26" t="s">
        <v>170</v>
      </c>
      <c r="E19" s="26">
        <v>7.75</v>
      </c>
      <c r="F19" s="26">
        <v>2</v>
      </c>
      <c r="G19" s="27">
        <v>45901</v>
      </c>
      <c r="H19" s="27"/>
      <c r="I19" s="26" t="s">
        <v>171</v>
      </c>
      <c r="J19" s="26">
        <v>1000</v>
      </c>
      <c r="K19" s="26">
        <v>200</v>
      </c>
      <c r="L19" s="28" t="s">
        <v>77</v>
      </c>
      <c r="M19" s="29">
        <v>31.884</v>
      </c>
      <c r="N19" s="30">
        <v>33.738999999999997</v>
      </c>
      <c r="O19" s="54">
        <v>130.39160351750886</v>
      </c>
      <c r="P19" s="31">
        <v>0</v>
      </c>
      <c r="Q19" s="32" t="s">
        <v>148</v>
      </c>
      <c r="R19" s="33" t="s">
        <v>18</v>
      </c>
      <c r="S19" s="34"/>
      <c r="T19" s="25">
        <f t="shared" si="3"/>
        <v>337.39</v>
      </c>
      <c r="U19" s="51">
        <f t="shared" si="4"/>
        <v>67478</v>
      </c>
      <c r="V19" s="58">
        <v>1</v>
      </c>
      <c r="W19" s="51">
        <f t="shared" si="2"/>
        <v>67478</v>
      </c>
      <c r="X19" s="60">
        <v>0</v>
      </c>
    </row>
    <row r="20" spans="1:24" s="26" customFormat="1" x14ac:dyDescent="0.25">
      <c r="A20" s="56" t="s">
        <v>73</v>
      </c>
      <c r="B20" s="26" t="s">
        <v>86</v>
      </c>
      <c r="C20" s="26" t="s">
        <v>253</v>
      </c>
      <c r="D20" s="26" t="s">
        <v>170</v>
      </c>
      <c r="E20" s="26">
        <v>7.375</v>
      </c>
      <c r="F20" s="26">
        <v>2</v>
      </c>
      <c r="G20" s="27">
        <v>45693</v>
      </c>
      <c r="H20" s="27"/>
      <c r="I20" s="26" t="s">
        <v>171</v>
      </c>
      <c r="J20" s="26">
        <v>1000</v>
      </c>
      <c r="K20" s="26">
        <v>200</v>
      </c>
      <c r="L20" s="28" t="s">
        <v>77</v>
      </c>
      <c r="M20" s="29">
        <v>99.84</v>
      </c>
      <c r="N20" s="30">
        <v>102.88799999999999</v>
      </c>
      <c r="O20" s="54">
        <v>3.4999335068507191</v>
      </c>
      <c r="P20" s="31">
        <v>17.413194444444443</v>
      </c>
      <c r="Q20" s="32" t="s">
        <v>18</v>
      </c>
      <c r="R20" s="33" t="s">
        <v>15</v>
      </c>
      <c r="S20" s="34" t="s">
        <v>134</v>
      </c>
      <c r="T20" s="25">
        <f t="shared" si="3"/>
        <v>1046.2931944444445</v>
      </c>
      <c r="U20" s="51">
        <f t="shared" si="4"/>
        <v>209258.63888888888</v>
      </c>
      <c r="V20" s="58">
        <v>0.5</v>
      </c>
      <c r="W20" s="51">
        <f t="shared" si="2"/>
        <v>104629.31944444444</v>
      </c>
      <c r="X20" s="60">
        <v>1</v>
      </c>
    </row>
    <row r="21" spans="1:24" s="26" customFormat="1" x14ac:dyDescent="0.25">
      <c r="A21" s="56" t="s">
        <v>190</v>
      </c>
      <c r="B21" s="26" t="s">
        <v>191</v>
      </c>
      <c r="C21" s="26" t="s">
        <v>253</v>
      </c>
      <c r="D21" s="26" t="s">
        <v>170</v>
      </c>
      <c r="E21" s="26">
        <v>6</v>
      </c>
      <c r="F21" s="26">
        <v>2</v>
      </c>
      <c r="G21" s="27">
        <v>51515</v>
      </c>
      <c r="H21" s="27"/>
      <c r="I21" s="26" t="s">
        <v>171</v>
      </c>
      <c r="J21" s="26">
        <v>1000</v>
      </c>
      <c r="K21" s="26">
        <v>200</v>
      </c>
      <c r="L21" s="28" t="s">
        <v>77</v>
      </c>
      <c r="M21" s="29">
        <v>78.50500000000001</v>
      </c>
      <c r="N21" s="30">
        <v>82.013999999999996</v>
      </c>
      <c r="O21" s="54">
        <v>7.9640904225343627</v>
      </c>
      <c r="P21" s="31">
        <v>17.666666666666668</v>
      </c>
      <c r="Q21" s="32" t="s">
        <v>18</v>
      </c>
      <c r="R21" s="33" t="s">
        <v>15</v>
      </c>
      <c r="S21" s="34" t="s">
        <v>134</v>
      </c>
      <c r="T21" s="25">
        <f t="shared" si="3"/>
        <v>837.80666666666662</v>
      </c>
      <c r="U21" s="51">
        <f t="shared" si="4"/>
        <v>167561.33333333331</v>
      </c>
      <c r="V21" s="58">
        <v>0.5</v>
      </c>
      <c r="W21" s="51">
        <f t="shared" si="2"/>
        <v>83780.666666666657</v>
      </c>
      <c r="X21" s="61">
        <v>1</v>
      </c>
    </row>
    <row r="22" spans="1:24" s="26" customFormat="1" x14ac:dyDescent="0.25">
      <c r="A22" s="56" t="s">
        <v>179</v>
      </c>
      <c r="B22" s="26" t="s">
        <v>180</v>
      </c>
      <c r="C22" s="26" t="s">
        <v>181</v>
      </c>
      <c r="D22" s="26" t="s">
        <v>170</v>
      </c>
      <c r="E22" s="26">
        <v>6.75</v>
      </c>
      <c r="F22" s="26">
        <v>2</v>
      </c>
      <c r="G22" s="27">
        <v>54074</v>
      </c>
      <c r="H22" s="27"/>
      <c r="I22" s="26" t="s">
        <v>171</v>
      </c>
      <c r="J22" s="26">
        <v>1000</v>
      </c>
      <c r="K22" s="26">
        <v>200</v>
      </c>
      <c r="L22" s="28" t="s">
        <v>77</v>
      </c>
      <c r="M22" s="29">
        <v>97.662999999999997</v>
      </c>
      <c r="N22" s="30">
        <v>100.27500000000001</v>
      </c>
      <c r="O22" s="54">
        <v>6.7254764503493787</v>
      </c>
      <c r="P22" s="31">
        <v>19.3125</v>
      </c>
      <c r="Q22" s="32"/>
      <c r="R22" s="33" t="s">
        <v>19</v>
      </c>
      <c r="S22" s="34" t="s">
        <v>21</v>
      </c>
      <c r="T22" s="25">
        <f t="shared" si="3"/>
        <v>1022.0625</v>
      </c>
      <c r="U22" s="51">
        <f t="shared" si="4"/>
        <v>204412.5</v>
      </c>
      <c r="V22" s="58">
        <v>0.5</v>
      </c>
      <c r="W22" s="51">
        <f t="shared" si="2"/>
        <v>102206.25</v>
      </c>
      <c r="X22" s="61">
        <v>1</v>
      </c>
    </row>
    <row r="23" spans="1:24" s="26" customFormat="1" x14ac:dyDescent="0.25">
      <c r="A23" s="56" t="s">
        <v>182</v>
      </c>
      <c r="B23" s="26" t="s">
        <v>183</v>
      </c>
      <c r="C23" s="26" t="s">
        <v>181</v>
      </c>
      <c r="D23" s="26" t="s">
        <v>170</v>
      </c>
      <c r="E23" s="26">
        <v>6.75</v>
      </c>
      <c r="F23" s="26">
        <v>2</v>
      </c>
      <c r="G23" s="27">
        <v>46688</v>
      </c>
      <c r="H23" s="27"/>
      <c r="I23" s="26" t="s">
        <v>171</v>
      </c>
      <c r="J23" s="26">
        <v>1000</v>
      </c>
      <c r="K23" s="26">
        <v>200</v>
      </c>
      <c r="L23" s="28" t="s">
        <v>77</v>
      </c>
      <c r="M23" s="29">
        <v>101.21299999999999</v>
      </c>
      <c r="N23" s="30">
        <v>103.57100000000001</v>
      </c>
      <c r="O23" s="54">
        <v>5.6102651406447563</v>
      </c>
      <c r="P23" s="31">
        <v>0.37500000000000006</v>
      </c>
      <c r="Q23" s="32"/>
      <c r="R23" s="33" t="s">
        <v>19</v>
      </c>
      <c r="S23" s="34" t="s">
        <v>21</v>
      </c>
      <c r="T23" s="25">
        <f t="shared" si="3"/>
        <v>1036.085</v>
      </c>
      <c r="U23" s="51">
        <f t="shared" si="4"/>
        <v>207217</v>
      </c>
      <c r="V23" s="58">
        <v>0.5</v>
      </c>
      <c r="W23" s="51">
        <f t="shared" si="2"/>
        <v>103608.5</v>
      </c>
      <c r="X23" s="61">
        <v>1</v>
      </c>
    </row>
    <row r="24" spans="1:24" x14ac:dyDescent="0.25">
      <c r="A24" s="7" t="s">
        <v>239</v>
      </c>
      <c r="B24" s="7" t="s">
        <v>240</v>
      </c>
      <c r="C24" t="s">
        <v>243</v>
      </c>
      <c r="D24" t="s">
        <v>170</v>
      </c>
      <c r="E24">
        <v>3.95</v>
      </c>
      <c r="F24">
        <v>2</v>
      </c>
      <c r="G24" s="27">
        <v>52411</v>
      </c>
      <c r="H24" s="27"/>
      <c r="I24" t="s">
        <v>171</v>
      </c>
      <c r="J24">
        <v>500000</v>
      </c>
      <c r="K24">
        <v>1</v>
      </c>
      <c r="L24" s="6" t="s">
        <v>244</v>
      </c>
      <c r="M24" s="21">
        <v>108.31599999999999</v>
      </c>
      <c r="N24" s="22">
        <v>111.78500000000001</v>
      </c>
      <c r="O24" s="54">
        <v>3.1274020993288634</v>
      </c>
      <c r="P24" s="20">
        <v>7088.3561643835619</v>
      </c>
      <c r="R24" s="3" t="s">
        <v>245</v>
      </c>
      <c r="S24" s="4" t="s">
        <v>246</v>
      </c>
      <c r="T24" s="25">
        <f t="shared" si="3"/>
        <v>566013.35616438359</v>
      </c>
      <c r="U24" s="51">
        <f t="shared" si="4"/>
        <v>566013.35616438359</v>
      </c>
      <c r="V24" s="58">
        <v>1</v>
      </c>
      <c r="W24" s="51">
        <f t="shared" si="2"/>
        <v>566013.35616438359</v>
      </c>
      <c r="X24" s="61">
        <v>0</v>
      </c>
    </row>
    <row r="25" spans="1:24" x14ac:dyDescent="0.25">
      <c r="A25" s="7" t="s">
        <v>241</v>
      </c>
      <c r="B25" t="s">
        <v>242</v>
      </c>
      <c r="C25" t="s">
        <v>243</v>
      </c>
      <c r="D25" t="s">
        <v>170</v>
      </c>
      <c r="E25">
        <v>3.39</v>
      </c>
      <c r="F25">
        <v>2</v>
      </c>
      <c r="G25" s="27">
        <v>45798</v>
      </c>
      <c r="H25" s="27"/>
      <c r="I25" t="s">
        <v>171</v>
      </c>
      <c r="J25">
        <v>500000</v>
      </c>
      <c r="K25">
        <v>1</v>
      </c>
      <c r="L25" s="6" t="s">
        <v>244</v>
      </c>
      <c r="M25" s="21">
        <v>100.57</v>
      </c>
      <c r="N25" s="22">
        <v>101.703</v>
      </c>
      <c r="O25" s="54">
        <v>1.7318256252207758</v>
      </c>
      <c r="P25" s="20">
        <v>7755.2054794520545</v>
      </c>
      <c r="S25" s="4" t="s">
        <v>246</v>
      </c>
      <c r="T25" s="25">
        <f t="shared" ref="T25" si="7">N25/100*J25+P25</f>
        <v>516270.2054794521</v>
      </c>
      <c r="U25" s="51">
        <f t="shared" ref="U25" si="8">T25*K25</f>
        <v>516270.2054794521</v>
      </c>
      <c r="V25" s="58">
        <v>1</v>
      </c>
      <c r="W25" s="51">
        <f t="shared" si="2"/>
        <v>516270.2054794521</v>
      </c>
      <c r="X25" s="61">
        <v>0</v>
      </c>
    </row>
    <row r="26" spans="1:24" x14ac:dyDescent="0.25">
      <c r="A26" s="6" t="s">
        <v>36</v>
      </c>
      <c r="G26" s="27"/>
      <c r="H26" s="27"/>
      <c r="M26" s="21"/>
      <c r="N26" s="22"/>
      <c r="O26" s="54"/>
      <c r="T26" s="25"/>
      <c r="U26" s="51"/>
    </row>
    <row r="27" spans="1:24" x14ac:dyDescent="0.25">
      <c r="A27" s="7" t="s">
        <v>248</v>
      </c>
      <c r="B27" t="s">
        <v>249</v>
      </c>
      <c r="C27" t="s">
        <v>87</v>
      </c>
      <c r="D27" t="s">
        <v>88</v>
      </c>
      <c r="E27">
        <v>7</v>
      </c>
      <c r="F27">
        <v>1</v>
      </c>
      <c r="G27" s="27"/>
      <c r="H27" s="27">
        <v>45756</v>
      </c>
      <c r="I27" t="s">
        <v>173</v>
      </c>
      <c r="J27">
        <v>200000</v>
      </c>
      <c r="K27">
        <v>1</v>
      </c>
      <c r="L27" s="6" t="s">
        <v>77</v>
      </c>
      <c r="M27" s="21">
        <v>97.608000000000004</v>
      </c>
      <c r="N27" s="22">
        <v>99.322999999999993</v>
      </c>
      <c r="O27" s="54">
        <v>7.7397321334292917</v>
      </c>
      <c r="P27" s="20">
        <v>816.66666666666674</v>
      </c>
      <c r="Q27" s="2" t="s">
        <v>16</v>
      </c>
      <c r="R27" s="3" t="s">
        <v>252</v>
      </c>
      <c r="S27" s="4" t="s">
        <v>23</v>
      </c>
      <c r="T27" s="25">
        <f t="shared" si="3"/>
        <v>199462.66666666666</v>
      </c>
      <c r="U27" s="51">
        <f t="shared" si="4"/>
        <v>199462.66666666666</v>
      </c>
      <c r="V27" s="58">
        <v>1</v>
      </c>
      <c r="W27" s="51">
        <f t="shared" si="2"/>
        <v>199462.66666666666</v>
      </c>
      <c r="X27" s="60">
        <v>0</v>
      </c>
    </row>
    <row r="28" spans="1:24" x14ac:dyDescent="0.25">
      <c r="A28" t="s">
        <v>203</v>
      </c>
      <c r="B28" t="s">
        <v>215</v>
      </c>
      <c r="C28" t="s">
        <v>211</v>
      </c>
      <c r="D28" t="s">
        <v>170</v>
      </c>
      <c r="E28">
        <v>4.05</v>
      </c>
      <c r="F28">
        <v>2</v>
      </c>
      <c r="G28" s="27">
        <v>47241</v>
      </c>
      <c r="H28" s="27">
        <v>47180</v>
      </c>
      <c r="I28" t="s">
        <v>172</v>
      </c>
      <c r="J28">
        <v>1000</v>
      </c>
      <c r="K28">
        <v>50</v>
      </c>
      <c r="L28" s="6" t="s">
        <v>77</v>
      </c>
      <c r="M28" s="21">
        <v>94.27</v>
      </c>
      <c r="N28" s="22">
        <v>95.873999999999995</v>
      </c>
      <c r="O28" s="54">
        <v>4.9911715005860238</v>
      </c>
      <c r="P28" s="20">
        <v>19.912500000000001</v>
      </c>
      <c r="S28" s="4" t="s">
        <v>117</v>
      </c>
      <c r="T28" s="25">
        <f t="shared" si="3"/>
        <v>978.65249999999992</v>
      </c>
      <c r="U28" s="51">
        <f t="shared" si="4"/>
        <v>48932.624999999993</v>
      </c>
      <c r="V28" s="58">
        <v>0.5</v>
      </c>
      <c r="W28" s="51">
        <f t="shared" si="2"/>
        <v>24466.312499999996</v>
      </c>
      <c r="X28" s="60">
        <v>0</v>
      </c>
    </row>
    <row r="29" spans="1:24" x14ac:dyDescent="0.25">
      <c r="A29" t="s">
        <v>204</v>
      </c>
      <c r="B29" t="s">
        <v>216</v>
      </c>
      <c r="C29" t="s">
        <v>212</v>
      </c>
      <c r="D29" t="s">
        <v>170</v>
      </c>
      <c r="E29">
        <v>4.08</v>
      </c>
      <c r="F29">
        <v>2</v>
      </c>
      <c r="G29" s="27">
        <v>46138</v>
      </c>
      <c r="H29" s="27">
        <v>45773</v>
      </c>
      <c r="I29" t="s">
        <v>172</v>
      </c>
      <c r="J29">
        <v>1000</v>
      </c>
      <c r="K29">
        <v>50</v>
      </c>
      <c r="L29" s="6" t="s">
        <v>77</v>
      </c>
      <c r="M29" s="21">
        <v>97.622</v>
      </c>
      <c r="N29" s="22">
        <v>98.831000000000003</v>
      </c>
      <c r="O29" s="54">
        <v>5.3084424569159117</v>
      </c>
      <c r="P29" s="20">
        <v>0.45333333333333337</v>
      </c>
      <c r="Q29" s="2" t="s">
        <v>45</v>
      </c>
      <c r="R29" s="3" t="s">
        <v>112</v>
      </c>
      <c r="S29" s="4" t="s">
        <v>40</v>
      </c>
      <c r="T29" s="25">
        <f t="shared" si="3"/>
        <v>988.76333333333343</v>
      </c>
      <c r="U29" s="51">
        <f t="shared" si="4"/>
        <v>49438.166666666672</v>
      </c>
      <c r="V29" s="58">
        <v>1</v>
      </c>
      <c r="W29" s="51">
        <f t="shared" si="2"/>
        <v>49438.166666666672</v>
      </c>
      <c r="X29" s="60">
        <v>0</v>
      </c>
    </row>
    <row r="30" spans="1:24" x14ac:dyDescent="0.25">
      <c r="A30" t="s">
        <v>27</v>
      </c>
      <c r="B30" t="s">
        <v>89</v>
      </c>
      <c r="C30" t="s">
        <v>90</v>
      </c>
      <c r="D30" t="s">
        <v>88</v>
      </c>
      <c r="E30">
        <v>7.375</v>
      </c>
      <c r="F30">
        <v>2</v>
      </c>
      <c r="G30" s="27"/>
      <c r="H30" s="27">
        <v>45888</v>
      </c>
      <c r="I30" t="s">
        <v>173</v>
      </c>
      <c r="J30">
        <v>1000</v>
      </c>
      <c r="K30">
        <v>200</v>
      </c>
      <c r="L30" s="6" t="s">
        <v>77</v>
      </c>
      <c r="M30" s="21">
        <v>99.093999999999994</v>
      </c>
      <c r="N30" s="22">
        <v>100.738</v>
      </c>
      <c r="O30" s="54">
        <v>6.7617671782816062</v>
      </c>
      <c r="P30" s="20">
        <v>14.545138888888889</v>
      </c>
      <c r="Q30" s="2" t="s">
        <v>20</v>
      </c>
      <c r="R30" s="3" t="s">
        <v>78</v>
      </c>
      <c r="S30" s="4" t="s">
        <v>21</v>
      </c>
      <c r="T30" s="25">
        <f t="shared" si="3"/>
        <v>1021.9251388888889</v>
      </c>
      <c r="U30" s="51">
        <f t="shared" si="4"/>
        <v>204385.02777777778</v>
      </c>
      <c r="V30" s="58">
        <v>1</v>
      </c>
      <c r="W30" s="51">
        <f t="shared" si="2"/>
        <v>204385.02777777778</v>
      </c>
      <c r="X30" s="60">
        <v>1</v>
      </c>
    </row>
    <row r="31" spans="1:24" x14ac:dyDescent="0.25">
      <c r="A31" t="s">
        <v>28</v>
      </c>
      <c r="B31" t="s">
        <v>178</v>
      </c>
      <c r="C31" t="s">
        <v>177</v>
      </c>
      <c r="D31" t="s">
        <v>88</v>
      </c>
      <c r="E31">
        <v>8</v>
      </c>
      <c r="F31">
        <v>4</v>
      </c>
      <c r="G31" s="27"/>
      <c r="H31" s="27">
        <v>45879</v>
      </c>
      <c r="I31" t="s">
        <v>173</v>
      </c>
      <c r="J31">
        <v>1000</v>
      </c>
      <c r="K31">
        <v>200</v>
      </c>
      <c r="L31" s="6" t="s">
        <v>77</v>
      </c>
      <c r="M31" s="21">
        <v>99.334000000000003</v>
      </c>
      <c r="N31" s="22">
        <v>100.91</v>
      </c>
      <c r="O31" s="54">
        <v>7.2479577852124146</v>
      </c>
      <c r="P31" s="20">
        <v>6.6666666666666661</v>
      </c>
      <c r="Q31" s="2" t="s">
        <v>16</v>
      </c>
      <c r="R31" s="3" t="s">
        <v>20</v>
      </c>
      <c r="S31" s="4" t="s">
        <v>226</v>
      </c>
      <c r="T31" s="25">
        <f t="shared" si="3"/>
        <v>1015.7666666666665</v>
      </c>
      <c r="U31" s="51">
        <f t="shared" si="4"/>
        <v>203153.33333333331</v>
      </c>
      <c r="V31" s="58">
        <v>1</v>
      </c>
      <c r="W31" s="51">
        <f t="shared" si="2"/>
        <v>203153.33333333331</v>
      </c>
      <c r="X31" s="60">
        <v>1</v>
      </c>
    </row>
    <row r="32" spans="1:24" x14ac:dyDescent="0.25">
      <c r="A32" t="s">
        <v>258</v>
      </c>
      <c r="B32" t="s">
        <v>259</v>
      </c>
      <c r="C32" t="s">
        <v>262</v>
      </c>
      <c r="D32" t="s">
        <v>88</v>
      </c>
      <c r="E32">
        <v>4.8</v>
      </c>
      <c r="F32">
        <v>2</v>
      </c>
      <c r="G32" s="27"/>
      <c r="H32" s="27">
        <v>45536</v>
      </c>
      <c r="I32" t="s">
        <v>173</v>
      </c>
      <c r="J32">
        <v>1000</v>
      </c>
      <c r="K32">
        <v>50</v>
      </c>
      <c r="L32" s="6" t="s">
        <v>77</v>
      </c>
      <c r="M32" s="21">
        <v>94.88</v>
      </c>
      <c r="N32" s="22">
        <v>97.684000000000012</v>
      </c>
      <c r="O32" s="54">
        <v>7.8092815659709709</v>
      </c>
      <c r="P32" s="20">
        <v>7.8666666666666663</v>
      </c>
      <c r="R32" s="3" t="s">
        <v>20</v>
      </c>
      <c r="T32" s="25">
        <f t="shared" si="3"/>
        <v>984.70666666666682</v>
      </c>
      <c r="U32" s="51">
        <f t="shared" si="4"/>
        <v>49235.333333333343</v>
      </c>
      <c r="V32" s="58">
        <v>0.5</v>
      </c>
      <c r="W32" s="51">
        <f t="shared" si="2"/>
        <v>24617.666666666672</v>
      </c>
    </row>
    <row r="33" spans="1:24" x14ac:dyDescent="0.25">
      <c r="A33" t="s">
        <v>29</v>
      </c>
      <c r="B33" t="s">
        <v>92</v>
      </c>
      <c r="C33" t="s">
        <v>91</v>
      </c>
      <c r="D33" t="s">
        <v>88</v>
      </c>
      <c r="E33">
        <v>7.5</v>
      </c>
      <c r="F33">
        <v>1</v>
      </c>
      <c r="G33" s="27"/>
      <c r="H33" s="27">
        <v>45777</v>
      </c>
      <c r="I33" t="s">
        <v>173</v>
      </c>
      <c r="J33">
        <v>200000</v>
      </c>
      <c r="K33">
        <v>1</v>
      </c>
      <c r="L33" s="6" t="s">
        <v>77</v>
      </c>
      <c r="M33" s="21">
        <v>96.584999999999994</v>
      </c>
      <c r="N33" s="22">
        <v>98.38</v>
      </c>
      <c r="O33" s="54">
        <v>9.2094977270688183</v>
      </c>
      <c r="P33" s="20">
        <v>0</v>
      </c>
      <c r="Q33" s="2" t="s">
        <v>127</v>
      </c>
      <c r="R33" s="3" t="s">
        <v>19</v>
      </c>
      <c r="S33" s="4" t="s">
        <v>23</v>
      </c>
      <c r="T33" s="25">
        <f t="shared" si="3"/>
        <v>196760</v>
      </c>
      <c r="U33" s="51">
        <f t="shared" si="4"/>
        <v>196760</v>
      </c>
      <c r="V33" s="58">
        <v>1</v>
      </c>
      <c r="W33" s="51">
        <f t="shared" si="2"/>
        <v>196760</v>
      </c>
      <c r="X33" s="60">
        <v>1</v>
      </c>
    </row>
    <row r="34" spans="1:24" x14ac:dyDescent="0.25">
      <c r="A34" t="s">
        <v>256</v>
      </c>
      <c r="B34" t="s">
        <v>257</v>
      </c>
      <c r="C34" t="s">
        <v>196</v>
      </c>
      <c r="D34" t="s">
        <v>88</v>
      </c>
      <c r="E34">
        <v>4.375</v>
      </c>
      <c r="F34">
        <v>4</v>
      </c>
      <c r="G34" s="27"/>
      <c r="H34" s="27">
        <v>46414</v>
      </c>
      <c r="I34" t="s">
        <v>173</v>
      </c>
      <c r="J34">
        <v>1000</v>
      </c>
      <c r="K34">
        <v>50</v>
      </c>
      <c r="L34" s="6" t="s">
        <v>77</v>
      </c>
      <c r="M34" s="21">
        <v>91.125</v>
      </c>
      <c r="N34" s="22">
        <v>92.125</v>
      </c>
      <c r="O34" s="54">
        <v>7.4818039403079801</v>
      </c>
      <c r="P34" s="20">
        <v>0.36458333333333337</v>
      </c>
      <c r="Q34" s="2" t="s">
        <v>20</v>
      </c>
      <c r="R34" s="3" t="s">
        <v>46</v>
      </c>
      <c r="S34" s="4" t="s">
        <v>41</v>
      </c>
      <c r="T34" s="25">
        <f t="shared" si="3"/>
        <v>921.61458333333337</v>
      </c>
      <c r="U34" s="51">
        <f t="shared" si="4"/>
        <v>46080.729166666672</v>
      </c>
      <c r="V34" s="58">
        <v>0.5</v>
      </c>
      <c r="W34" s="51">
        <f t="shared" si="2"/>
        <v>23040.364583333336</v>
      </c>
      <c r="X34" s="60">
        <v>1</v>
      </c>
    </row>
    <row r="35" spans="1:24" x14ac:dyDescent="0.25">
      <c r="A35" t="s">
        <v>260</v>
      </c>
      <c r="B35" t="s">
        <v>261</v>
      </c>
      <c r="C35" t="s">
        <v>263</v>
      </c>
      <c r="D35" t="s">
        <v>88</v>
      </c>
      <c r="E35">
        <v>3.7</v>
      </c>
      <c r="F35">
        <v>4</v>
      </c>
      <c r="G35" s="27"/>
      <c r="H35" s="27">
        <v>46402</v>
      </c>
      <c r="I35" t="s">
        <v>173</v>
      </c>
      <c r="J35">
        <v>1000</v>
      </c>
      <c r="K35">
        <v>50</v>
      </c>
      <c r="L35" s="6" t="s">
        <v>77</v>
      </c>
      <c r="M35" s="2">
        <v>84.206999999999994</v>
      </c>
      <c r="N35" s="3">
        <v>86.188999999999993</v>
      </c>
      <c r="O35" s="54">
        <v>7.639828224734357</v>
      </c>
      <c r="P35" s="20">
        <v>1.541666666666667</v>
      </c>
      <c r="Q35" s="2" t="s">
        <v>78</v>
      </c>
      <c r="R35" s="3" t="s">
        <v>78</v>
      </c>
      <c r="S35" s="4" t="s">
        <v>41</v>
      </c>
      <c r="T35" s="25">
        <f t="shared" si="3"/>
        <v>863.43166666666662</v>
      </c>
      <c r="U35" s="51">
        <f t="shared" si="4"/>
        <v>43171.583333333328</v>
      </c>
      <c r="V35" s="58">
        <v>1</v>
      </c>
      <c r="W35" s="51">
        <f t="shared" si="2"/>
        <v>43171.583333333328</v>
      </c>
      <c r="X35" s="60">
        <v>1</v>
      </c>
    </row>
    <row r="36" spans="1:24" x14ac:dyDescent="0.25">
      <c r="A36" t="s">
        <v>205</v>
      </c>
      <c r="B36" t="s">
        <v>217</v>
      </c>
      <c r="C36" t="s">
        <v>213</v>
      </c>
      <c r="D36" t="s">
        <v>170</v>
      </c>
      <c r="E36">
        <v>4.4880000000000004</v>
      </c>
      <c r="F36">
        <v>2</v>
      </c>
      <c r="G36" s="27">
        <v>46154</v>
      </c>
      <c r="H36" s="27">
        <v>45789</v>
      </c>
      <c r="I36" t="s">
        <v>172</v>
      </c>
      <c r="J36">
        <v>1000</v>
      </c>
      <c r="K36">
        <v>200</v>
      </c>
      <c r="L36" s="6" t="s">
        <v>77</v>
      </c>
      <c r="M36" s="2">
        <v>97.772000000000006</v>
      </c>
      <c r="N36" s="3">
        <v>99</v>
      </c>
      <c r="O36" s="54">
        <v>5.4947899635762107</v>
      </c>
      <c r="P36" s="20">
        <v>20.943999999999996</v>
      </c>
      <c r="R36" s="3" t="s">
        <v>39</v>
      </c>
      <c r="T36" s="25">
        <f t="shared" ref="T36" si="9">N36/100*J36+P36</f>
        <v>1010.944</v>
      </c>
      <c r="U36" s="51">
        <f t="shared" ref="U36" si="10">T36*K36</f>
        <v>202188.79999999999</v>
      </c>
      <c r="V36" s="58">
        <v>1</v>
      </c>
      <c r="W36" s="51">
        <f t="shared" si="2"/>
        <v>202188.79999999999</v>
      </c>
      <c r="X36" s="60">
        <v>0</v>
      </c>
    </row>
    <row r="37" spans="1:24" x14ac:dyDescent="0.25">
      <c r="A37" t="s">
        <v>206</v>
      </c>
      <c r="B37" t="s">
        <v>207</v>
      </c>
      <c r="C37" t="s">
        <v>214</v>
      </c>
      <c r="D37" t="s">
        <v>88</v>
      </c>
      <c r="E37">
        <v>3.2</v>
      </c>
      <c r="F37">
        <v>1</v>
      </c>
      <c r="G37" s="27"/>
      <c r="H37" s="27">
        <v>46690</v>
      </c>
      <c r="I37" t="s">
        <v>173</v>
      </c>
      <c r="J37">
        <v>200000</v>
      </c>
      <c r="K37">
        <v>1</v>
      </c>
      <c r="L37" s="6" t="s">
        <v>77</v>
      </c>
      <c r="M37" s="2">
        <v>79.096999999999994</v>
      </c>
      <c r="N37" s="3">
        <v>81.685000000000002</v>
      </c>
      <c r="O37" s="54">
        <v>7.3020430209770018</v>
      </c>
      <c r="P37" s="20">
        <v>0</v>
      </c>
      <c r="Q37" s="2" t="s">
        <v>39</v>
      </c>
      <c r="T37" s="25">
        <f t="shared" ref="T37" si="11">N37/100*J37+P37</f>
        <v>163370.00000000003</v>
      </c>
      <c r="U37" s="51">
        <f t="shared" ref="U37" si="12">T37*K37</f>
        <v>163370.00000000003</v>
      </c>
      <c r="V37" s="58">
        <v>0.5</v>
      </c>
      <c r="W37" s="51">
        <f t="shared" si="2"/>
        <v>81685.000000000015</v>
      </c>
      <c r="X37" s="60">
        <v>0</v>
      </c>
    </row>
    <row r="38" spans="1:24" x14ac:dyDescent="0.25">
      <c r="A38" t="s">
        <v>234</v>
      </c>
      <c r="B38" t="s">
        <v>235</v>
      </c>
      <c r="C38" t="s">
        <v>236</v>
      </c>
      <c r="D38" t="s">
        <v>88</v>
      </c>
      <c r="E38">
        <v>5.95</v>
      </c>
      <c r="F38">
        <v>2</v>
      </c>
      <c r="G38" s="27">
        <v>46402</v>
      </c>
      <c r="H38" s="27"/>
      <c r="I38" t="s">
        <v>171</v>
      </c>
      <c r="J38">
        <v>1000</v>
      </c>
      <c r="K38">
        <v>50</v>
      </c>
      <c r="L38" s="6" t="s">
        <v>77</v>
      </c>
      <c r="M38" s="2">
        <v>100.00399999999999</v>
      </c>
      <c r="N38" s="3">
        <v>102.07000000000001</v>
      </c>
      <c r="O38" s="54">
        <v>5.1181156129268146</v>
      </c>
      <c r="P38" s="20">
        <v>17.354166666666664</v>
      </c>
      <c r="Q38" s="2" t="s">
        <v>78</v>
      </c>
      <c r="R38" s="3" t="s">
        <v>46</v>
      </c>
      <c r="S38" s="4" t="s">
        <v>41</v>
      </c>
      <c r="T38" s="25">
        <f t="shared" ref="T38" si="13">N38/100*J38+P38</f>
        <v>1038.0541666666668</v>
      </c>
      <c r="U38" s="51">
        <f t="shared" ref="U38" si="14">T38*K38</f>
        <v>51902.708333333343</v>
      </c>
      <c r="V38" s="66">
        <v>0.5</v>
      </c>
      <c r="W38" s="51">
        <f t="shared" si="2"/>
        <v>25951.354166666672</v>
      </c>
      <c r="X38" s="60">
        <v>0</v>
      </c>
    </row>
    <row r="39" spans="1:24" x14ac:dyDescent="0.25">
      <c r="G39" s="27"/>
      <c r="H39" s="27"/>
      <c r="O39" s="54"/>
    </row>
    <row r="40" spans="1:24" x14ac:dyDescent="0.25">
      <c r="G40" s="27"/>
      <c r="H40" s="27"/>
      <c r="O40" s="54"/>
    </row>
    <row r="41" spans="1:24" x14ac:dyDescent="0.25">
      <c r="G41" s="27"/>
      <c r="H41" s="27"/>
      <c r="O41" s="54"/>
    </row>
    <row r="42" spans="1:24" x14ac:dyDescent="0.25">
      <c r="G42" s="27"/>
      <c r="H42" s="27"/>
      <c r="O42" s="54"/>
    </row>
    <row r="43" spans="1:24" x14ac:dyDescent="0.25">
      <c r="G43" s="27"/>
      <c r="H43" s="27"/>
      <c r="O43" s="54"/>
    </row>
    <row r="44" spans="1:24" x14ac:dyDescent="0.25">
      <c r="G44" s="27"/>
      <c r="H44" s="27"/>
      <c r="O44" s="54"/>
    </row>
    <row r="45" spans="1:24" x14ac:dyDescent="0.25">
      <c r="G45" s="27"/>
      <c r="H45" s="27"/>
      <c r="O45" s="54"/>
    </row>
    <row r="46" spans="1:24" x14ac:dyDescent="0.25">
      <c r="G46" s="27"/>
      <c r="H46" s="27"/>
      <c r="O46" s="54"/>
    </row>
    <row r="47" spans="1:24" x14ac:dyDescent="0.25">
      <c r="G47" s="27"/>
      <c r="H47" s="27"/>
      <c r="O47" s="54"/>
    </row>
    <row r="48" spans="1:24" x14ac:dyDescent="0.25">
      <c r="G48" s="27"/>
      <c r="H48" s="27"/>
      <c r="O48" s="54"/>
    </row>
    <row r="49" spans="7:15" x14ac:dyDescent="0.25">
      <c r="G49" s="27"/>
      <c r="H49" s="27"/>
      <c r="O49" s="54"/>
    </row>
    <row r="50" spans="7:15" x14ac:dyDescent="0.25">
      <c r="G50" s="27"/>
      <c r="H50" s="27"/>
      <c r="O50" s="54"/>
    </row>
    <row r="51" spans="7:15" x14ac:dyDescent="0.25">
      <c r="G51" s="27"/>
      <c r="H51" s="27"/>
      <c r="O51" s="54"/>
    </row>
    <row r="52" spans="7:15" x14ac:dyDescent="0.25">
      <c r="G52" s="27"/>
      <c r="H52" s="27"/>
      <c r="O52" s="54"/>
    </row>
    <row r="53" spans="7:15" x14ac:dyDescent="0.25">
      <c r="G53" s="27"/>
      <c r="H53" s="27"/>
      <c r="O53" s="54"/>
    </row>
    <row r="54" spans="7:15" x14ac:dyDescent="0.25">
      <c r="G54" s="27"/>
      <c r="H54" s="27"/>
      <c r="O54" s="54"/>
    </row>
    <row r="55" spans="7:15" x14ac:dyDescent="0.25">
      <c r="G55" s="27"/>
      <c r="H55" s="27"/>
      <c r="O55" s="54"/>
    </row>
    <row r="56" spans="7:15" x14ac:dyDescent="0.25">
      <c r="G56" s="27"/>
      <c r="H56" s="27"/>
      <c r="O56" s="54"/>
    </row>
    <row r="57" spans="7:15" x14ac:dyDescent="0.25">
      <c r="G57" s="27"/>
      <c r="H57" s="27"/>
      <c r="O57" s="54"/>
    </row>
    <row r="58" spans="7:15" x14ac:dyDescent="0.25">
      <c r="G58" s="27"/>
      <c r="H58" s="27"/>
      <c r="O58" s="54"/>
    </row>
    <row r="59" spans="7:15" x14ac:dyDescent="0.25">
      <c r="G59" s="27"/>
      <c r="H59" s="27"/>
      <c r="O59" s="54"/>
    </row>
    <row r="60" spans="7:15" x14ac:dyDescent="0.25">
      <c r="G60" s="27"/>
      <c r="H60" s="27"/>
      <c r="O60" s="54"/>
    </row>
    <row r="61" spans="7:15" x14ac:dyDescent="0.25">
      <c r="G61" s="27"/>
      <c r="H61" s="27"/>
      <c r="O61" s="54"/>
    </row>
    <row r="62" spans="7:15" x14ac:dyDescent="0.25">
      <c r="G62" s="27"/>
      <c r="H62" s="27"/>
      <c r="O62" s="54"/>
    </row>
    <row r="63" spans="7:15" x14ac:dyDescent="0.25">
      <c r="G63" s="27"/>
      <c r="H63" s="27"/>
      <c r="O63" s="54"/>
    </row>
    <row r="64" spans="7:15" x14ac:dyDescent="0.25">
      <c r="G64" s="27"/>
      <c r="H64" s="27"/>
      <c r="O64" s="54"/>
    </row>
    <row r="65" spans="7:15" x14ac:dyDescent="0.25">
      <c r="G65" s="27"/>
      <c r="H65" s="27"/>
      <c r="O65" s="54"/>
    </row>
    <row r="66" spans="7:15" x14ac:dyDescent="0.25">
      <c r="G66" s="27"/>
      <c r="H66" s="27"/>
      <c r="O66" s="54"/>
    </row>
    <row r="67" spans="7:15" x14ac:dyDescent="0.25">
      <c r="G67" s="27"/>
      <c r="H67" s="27"/>
      <c r="O67" s="54"/>
    </row>
    <row r="68" spans="7:15" x14ac:dyDescent="0.25">
      <c r="G68" s="27"/>
      <c r="H68" s="27"/>
      <c r="O68" s="54"/>
    </row>
    <row r="69" spans="7:15" x14ac:dyDescent="0.25">
      <c r="G69" s="27"/>
      <c r="H69" s="27"/>
      <c r="O69" s="54"/>
    </row>
    <row r="70" spans="7:15" x14ac:dyDescent="0.25">
      <c r="G70" s="27"/>
      <c r="H70" s="27"/>
      <c r="O70" s="54"/>
    </row>
    <row r="71" spans="7:15" x14ac:dyDescent="0.25">
      <c r="G71" s="27"/>
      <c r="H71" s="27"/>
      <c r="O71" s="54"/>
    </row>
    <row r="72" spans="7:15" x14ac:dyDescent="0.25">
      <c r="G72" s="27"/>
      <c r="H72" s="27"/>
      <c r="O72" s="54"/>
    </row>
    <row r="73" spans="7:15" x14ac:dyDescent="0.25">
      <c r="G73" s="27"/>
      <c r="H73" s="27"/>
      <c r="O73" s="54"/>
    </row>
    <row r="74" spans="7:15" x14ac:dyDescent="0.25">
      <c r="G74" s="27"/>
      <c r="H74" s="27"/>
      <c r="O74" s="54"/>
    </row>
    <row r="75" spans="7:15" x14ac:dyDescent="0.25">
      <c r="G75" s="27"/>
      <c r="H75" s="27"/>
      <c r="O75" s="54"/>
    </row>
    <row r="76" spans="7:15" x14ac:dyDescent="0.25">
      <c r="G76" s="27"/>
      <c r="H76" s="27"/>
      <c r="O76" s="54"/>
    </row>
    <row r="77" spans="7:15" x14ac:dyDescent="0.25">
      <c r="G77" s="27"/>
      <c r="H77" s="27"/>
      <c r="O77" s="54"/>
    </row>
    <row r="78" spans="7:15" x14ac:dyDescent="0.25">
      <c r="G78" s="27"/>
      <c r="H78" s="27"/>
      <c r="O78" s="54"/>
    </row>
    <row r="79" spans="7:15" x14ac:dyDescent="0.25">
      <c r="G79" s="27"/>
      <c r="H79" s="27"/>
      <c r="O79" s="54"/>
    </row>
    <row r="80" spans="7:15" x14ac:dyDescent="0.25">
      <c r="G80" s="27"/>
      <c r="H80" s="27"/>
      <c r="O80" s="54"/>
    </row>
    <row r="81" spans="7:15" x14ac:dyDescent="0.25">
      <c r="G81" s="27"/>
      <c r="H81" s="27"/>
      <c r="O81" s="54"/>
    </row>
    <row r="82" spans="7:15" x14ac:dyDescent="0.25">
      <c r="G82" s="27"/>
      <c r="H82" s="27"/>
      <c r="O82" s="54"/>
    </row>
    <row r="83" spans="7:15" x14ac:dyDescent="0.25">
      <c r="G83" s="27"/>
      <c r="H83" s="27"/>
      <c r="O83" s="54"/>
    </row>
    <row r="84" spans="7:15" x14ac:dyDescent="0.25">
      <c r="G84" s="27"/>
      <c r="H84" s="27"/>
      <c r="O84" s="54"/>
    </row>
    <row r="85" spans="7:15" x14ac:dyDescent="0.25">
      <c r="G85" s="27"/>
      <c r="H85" s="27"/>
      <c r="O85" s="54"/>
    </row>
    <row r="86" spans="7:15" x14ac:dyDescent="0.25">
      <c r="G86" s="27"/>
      <c r="H86" s="27"/>
      <c r="O86" s="54"/>
    </row>
    <row r="87" spans="7:15" x14ac:dyDescent="0.25">
      <c r="G87" s="27"/>
      <c r="H87" s="27"/>
      <c r="O87" s="54"/>
    </row>
    <row r="88" spans="7:15" x14ac:dyDescent="0.25">
      <c r="G88" s="27"/>
      <c r="H88" s="27"/>
      <c r="O88" s="54"/>
    </row>
    <row r="89" spans="7:15" x14ac:dyDescent="0.25">
      <c r="G89" s="27"/>
      <c r="H89" s="27"/>
      <c r="O89" s="54"/>
    </row>
    <row r="90" spans="7:15" x14ac:dyDescent="0.25">
      <c r="G90" s="27"/>
      <c r="H90" s="27"/>
      <c r="O90" s="54"/>
    </row>
    <row r="91" spans="7:15" x14ac:dyDescent="0.25">
      <c r="G91" s="27"/>
      <c r="H91" s="27"/>
      <c r="O91" s="54"/>
    </row>
    <row r="92" spans="7:15" x14ac:dyDescent="0.25">
      <c r="G92" s="27"/>
      <c r="H92" s="27"/>
      <c r="O92" s="54"/>
    </row>
    <row r="93" spans="7:15" x14ac:dyDescent="0.25">
      <c r="G93" s="27"/>
      <c r="H93" s="27"/>
      <c r="O93" s="54"/>
    </row>
    <row r="94" spans="7:15" x14ac:dyDescent="0.25">
      <c r="G94" s="27"/>
      <c r="H94" s="27"/>
      <c r="O94" s="54"/>
    </row>
    <row r="95" spans="7:15" x14ac:dyDescent="0.25">
      <c r="G95" s="27"/>
      <c r="H95" s="27"/>
      <c r="O95" s="54"/>
    </row>
    <row r="96" spans="7:15" x14ac:dyDescent="0.25">
      <c r="G96" s="27"/>
      <c r="H96" s="27"/>
      <c r="O96" s="54"/>
    </row>
    <row r="97" spans="7:15" x14ac:dyDescent="0.25">
      <c r="G97" s="27"/>
      <c r="H97" s="27"/>
      <c r="O97" s="54"/>
    </row>
    <row r="98" spans="7:15" x14ac:dyDescent="0.25">
      <c r="G98" s="27"/>
      <c r="H98" s="27"/>
      <c r="O98" s="54"/>
    </row>
    <row r="99" spans="7:15" x14ac:dyDescent="0.25">
      <c r="G99" s="27"/>
      <c r="H99" s="27"/>
      <c r="O99" s="54"/>
    </row>
    <row r="100" spans="7:15" x14ac:dyDescent="0.25">
      <c r="G100" s="27"/>
      <c r="H100" s="27"/>
      <c r="O100" s="54"/>
    </row>
    <row r="101" spans="7:15" x14ac:dyDescent="0.25">
      <c r="G101" s="27"/>
      <c r="H101" s="27"/>
      <c r="O101" s="54"/>
    </row>
    <row r="102" spans="7:15" x14ac:dyDescent="0.25">
      <c r="G102" s="27"/>
      <c r="H102" s="27"/>
      <c r="O102" s="54"/>
    </row>
    <row r="103" spans="7:15" x14ac:dyDescent="0.25">
      <c r="G103" s="27"/>
      <c r="H103" s="27"/>
      <c r="O103" s="54"/>
    </row>
    <row r="104" spans="7:15" x14ac:dyDescent="0.25">
      <c r="G104" s="27"/>
      <c r="H104" s="27"/>
      <c r="O104" s="54"/>
    </row>
    <row r="105" spans="7:15" x14ac:dyDescent="0.25">
      <c r="G105" s="27"/>
      <c r="H105" s="27"/>
      <c r="O105" s="54"/>
    </row>
    <row r="106" spans="7:15" x14ac:dyDescent="0.25">
      <c r="G106" s="27"/>
      <c r="H106" s="27"/>
      <c r="O106" s="54"/>
    </row>
    <row r="107" spans="7:15" x14ac:dyDescent="0.25">
      <c r="G107" s="27"/>
      <c r="H107" s="27"/>
      <c r="O107" s="54"/>
    </row>
    <row r="108" spans="7:15" x14ac:dyDescent="0.25">
      <c r="G108" s="27"/>
      <c r="H108" s="27"/>
      <c r="O108" s="54"/>
    </row>
    <row r="109" spans="7:15" x14ac:dyDescent="0.25">
      <c r="G109" s="27"/>
      <c r="H109" s="27"/>
      <c r="O109" s="54"/>
    </row>
    <row r="110" spans="7:15" x14ac:dyDescent="0.25">
      <c r="G110" s="27"/>
      <c r="H110" s="27"/>
      <c r="O110" s="54"/>
    </row>
    <row r="111" spans="7:15" x14ac:dyDescent="0.25">
      <c r="G111" s="27"/>
      <c r="H111" s="27"/>
      <c r="O111" s="54"/>
    </row>
    <row r="112" spans="7:15" x14ac:dyDescent="0.25">
      <c r="G112" s="27"/>
      <c r="H112" s="27"/>
      <c r="O112" s="54"/>
    </row>
    <row r="113" spans="7:15" x14ac:dyDescent="0.25">
      <c r="G113" s="27"/>
      <c r="H113" s="27"/>
      <c r="O113" s="54"/>
    </row>
    <row r="114" spans="7:15" x14ac:dyDescent="0.25">
      <c r="G114" s="27"/>
      <c r="H114" s="27"/>
      <c r="O114" s="54"/>
    </row>
    <row r="115" spans="7:15" x14ac:dyDescent="0.25">
      <c r="G115" s="27"/>
      <c r="H115" s="27"/>
      <c r="O115" s="54"/>
    </row>
    <row r="116" spans="7:15" x14ac:dyDescent="0.25">
      <c r="G116" s="27"/>
      <c r="H116" s="27"/>
      <c r="O116" s="54"/>
    </row>
    <row r="117" spans="7:15" x14ac:dyDescent="0.25">
      <c r="G117" s="27"/>
      <c r="H117" s="27"/>
      <c r="O117" s="54"/>
    </row>
    <row r="118" spans="7:15" x14ac:dyDescent="0.25">
      <c r="G118" s="27"/>
      <c r="H118" s="27"/>
      <c r="O118" s="54"/>
    </row>
    <row r="119" spans="7:15" x14ac:dyDescent="0.25">
      <c r="G119" s="27"/>
      <c r="H119" s="27"/>
      <c r="O119" s="54"/>
    </row>
    <row r="120" spans="7:15" x14ac:dyDescent="0.25">
      <c r="G120" s="27"/>
      <c r="H120" s="27"/>
      <c r="O120" s="54"/>
    </row>
    <row r="121" spans="7:15" x14ac:dyDescent="0.25">
      <c r="G121" s="27"/>
      <c r="H121" s="27"/>
      <c r="O121" s="54"/>
    </row>
    <row r="122" spans="7:15" x14ac:dyDescent="0.25">
      <c r="G122" s="27"/>
      <c r="H122" s="27"/>
      <c r="O122" s="54"/>
    </row>
    <row r="123" spans="7:15" x14ac:dyDescent="0.25">
      <c r="G123" s="27"/>
      <c r="H123" s="27"/>
      <c r="O123" s="54"/>
    </row>
    <row r="124" spans="7:15" x14ac:dyDescent="0.25">
      <c r="G124" s="27"/>
      <c r="H124" s="27"/>
      <c r="O124" s="54"/>
    </row>
    <row r="125" spans="7:15" x14ac:dyDescent="0.25">
      <c r="G125" s="27"/>
      <c r="H125" s="27"/>
      <c r="O125" s="54"/>
    </row>
    <row r="126" spans="7:15" x14ac:dyDescent="0.25">
      <c r="G126" s="27"/>
      <c r="H126" s="27"/>
      <c r="O126" s="54"/>
    </row>
    <row r="127" spans="7:15" x14ac:dyDescent="0.25">
      <c r="G127" s="27"/>
      <c r="H127" s="27"/>
      <c r="O127" s="54"/>
    </row>
    <row r="128" spans="7:15" x14ac:dyDescent="0.25">
      <c r="G128" s="27"/>
      <c r="H128" s="27"/>
      <c r="O128" s="54"/>
    </row>
    <row r="129" spans="7:15" x14ac:dyDescent="0.25">
      <c r="G129" s="27"/>
      <c r="H129" s="27"/>
      <c r="O129" s="54"/>
    </row>
    <row r="130" spans="7:15" x14ac:dyDescent="0.25">
      <c r="G130" s="27"/>
      <c r="H130" s="27"/>
      <c r="O130" s="54"/>
    </row>
    <row r="131" spans="7:15" x14ac:dyDescent="0.25">
      <c r="G131" s="27"/>
      <c r="H131" s="27"/>
      <c r="O131" s="54"/>
    </row>
    <row r="132" spans="7:15" x14ac:dyDescent="0.25">
      <c r="G132" s="27"/>
      <c r="H132" s="27"/>
      <c r="O132" s="54"/>
    </row>
    <row r="133" spans="7:15" x14ac:dyDescent="0.25">
      <c r="G133" s="27"/>
      <c r="H133" s="27"/>
      <c r="O133" s="54"/>
    </row>
    <row r="134" spans="7:15" x14ac:dyDescent="0.25">
      <c r="G134" s="27"/>
      <c r="H134" s="27"/>
      <c r="O134" s="54"/>
    </row>
    <row r="135" spans="7:15" x14ac:dyDescent="0.25">
      <c r="G135" s="27"/>
      <c r="H135" s="27"/>
      <c r="O135" s="54"/>
    </row>
    <row r="136" spans="7:15" x14ac:dyDescent="0.25">
      <c r="G136" s="27"/>
      <c r="H136" s="27"/>
      <c r="O136" s="54"/>
    </row>
    <row r="137" spans="7:15" x14ac:dyDescent="0.25">
      <c r="G137" s="27"/>
      <c r="H137" s="27"/>
      <c r="O137" s="54"/>
    </row>
    <row r="138" spans="7:15" x14ac:dyDescent="0.25">
      <c r="G138" s="27"/>
      <c r="H138" s="27"/>
      <c r="O138" s="54"/>
    </row>
    <row r="139" spans="7:15" x14ac:dyDescent="0.25">
      <c r="G139" s="27"/>
      <c r="H139" s="27"/>
      <c r="O139" s="54"/>
    </row>
    <row r="140" spans="7:15" x14ac:dyDescent="0.25">
      <c r="G140" s="27"/>
      <c r="H140" s="27"/>
      <c r="O140" s="54"/>
    </row>
    <row r="141" spans="7:15" x14ac:dyDescent="0.25">
      <c r="G141" s="27"/>
      <c r="H141" s="27"/>
      <c r="O141" s="54"/>
    </row>
    <row r="142" spans="7:15" x14ac:dyDescent="0.25">
      <c r="G142" s="27"/>
      <c r="H142" s="27"/>
      <c r="O142" s="54"/>
    </row>
    <row r="143" spans="7:15" x14ac:dyDescent="0.25">
      <c r="G143" s="27"/>
      <c r="H143" s="27"/>
      <c r="O143" s="54"/>
    </row>
    <row r="144" spans="7:15" x14ac:dyDescent="0.25">
      <c r="G144" s="27"/>
      <c r="H144" s="27"/>
      <c r="O144" s="54"/>
    </row>
    <row r="145" spans="7:15" x14ac:dyDescent="0.25">
      <c r="G145" s="27"/>
      <c r="H145" s="27"/>
      <c r="O145" s="54"/>
    </row>
    <row r="146" spans="7:15" x14ac:dyDescent="0.25">
      <c r="G146" s="27"/>
      <c r="H146" s="27"/>
      <c r="O146" s="54"/>
    </row>
    <row r="147" spans="7:15" x14ac:dyDescent="0.25">
      <c r="G147" s="27"/>
      <c r="H147" s="27"/>
      <c r="O147" s="54"/>
    </row>
    <row r="148" spans="7:15" x14ac:dyDescent="0.25">
      <c r="G148" s="27"/>
      <c r="H148" s="27"/>
      <c r="O148" s="54"/>
    </row>
    <row r="149" spans="7:15" x14ac:dyDescent="0.25">
      <c r="G149" s="27"/>
      <c r="H149" s="27"/>
      <c r="O149" s="54"/>
    </row>
    <row r="150" spans="7:15" x14ac:dyDescent="0.25">
      <c r="G150" s="27"/>
      <c r="H150" s="27"/>
      <c r="O150" s="54"/>
    </row>
  </sheetData>
  <autoFilter ref="A2:X2" xr:uid="{00000000-0009-0000-0000-000000000000}"/>
  <mergeCells count="3">
    <mergeCell ref="A1:L1"/>
    <mergeCell ref="M1:P1"/>
    <mergeCell ref="Q1:S1"/>
  </mergeCells>
  <conditionalFormatting sqref="O4:O5">
    <cfRule type="colorScale" priority="8">
      <colorScale>
        <cfvo type="min"/>
        <cfvo type="max"/>
        <color rgb="FFFCFCFF"/>
        <color rgb="FF63BE7B"/>
      </colorScale>
    </cfRule>
  </conditionalFormatting>
  <conditionalFormatting sqref="U4:U55">
    <cfRule type="colorScale" priority="7">
      <colorScale>
        <cfvo type="min"/>
        <cfvo type="max"/>
        <color rgb="FF63BE7B"/>
        <color rgb="FFFCFCFF"/>
      </colorScale>
    </cfRule>
  </conditionalFormatting>
  <conditionalFormatting sqref="G4:G150">
    <cfRule type="colorScale" priority="6">
      <colorScale>
        <cfvo type="min"/>
        <cfvo type="max"/>
        <color rgb="FF63BE7B"/>
        <color rgb="FFFCFCFF"/>
      </colorScale>
    </cfRule>
  </conditionalFormatting>
  <conditionalFormatting sqref="O6:O150">
    <cfRule type="colorScale" priority="5">
      <colorScale>
        <cfvo type="min"/>
        <cfvo type="max"/>
        <color rgb="FFFCFCFF"/>
        <color rgb="FF63BE7B"/>
      </colorScale>
    </cfRule>
  </conditionalFormatting>
  <conditionalFormatting sqref="O1:O1048576">
    <cfRule type="colorScale" priority="4">
      <colorScale>
        <cfvo type="min"/>
        <cfvo type="max"/>
        <color rgb="FFFCFCFF"/>
        <color rgb="FF63BE7B"/>
      </colorScale>
    </cfRule>
  </conditionalFormatting>
  <conditionalFormatting sqref="G1:G1048576">
    <cfRule type="colorScale" priority="3">
      <colorScale>
        <cfvo type="min"/>
        <cfvo type="max"/>
        <color rgb="FF63BE7B"/>
        <color rgb="FFFCFCFF"/>
      </colorScale>
    </cfRule>
  </conditionalFormatting>
  <conditionalFormatting sqref="U1:U1048576">
    <cfRule type="colorScale" priority="2">
      <colorScale>
        <cfvo type="min"/>
        <cfvo type="max"/>
        <color rgb="FF63BE7B"/>
        <color rgb="FFFCFCFF"/>
      </colorScale>
    </cfRule>
  </conditionalFormatting>
  <conditionalFormatting sqref="W1:W1048576">
    <cfRule type="colorScale" priority="1">
      <colorScale>
        <cfvo type="min"/>
        <cfvo type="max"/>
        <color rgb="FF63BE7B"/>
        <color rgb="FFFCFCFF"/>
      </colorScale>
    </cfRule>
  </conditionalFormatting>
  <hyperlinks>
    <hyperlink ref="D2" location="'Payment rank info'!A1" display="Приоритет" xr:uid="{00000000-0004-0000-0000-000000000000}"/>
    <hyperlink ref="I2" location="'Maturity type info'!A1" display="Условия погашения" xr:uid="{00000000-0004-0000-0000-000001000000}"/>
    <hyperlink ref="M2:P2" location="'Price and Yield info'!A1" display="Бид % (без НКД)" xr:uid="{00000000-0004-0000-0000-000002000000}"/>
    <hyperlink ref="H2" location="'Maturity type info'!A1" display="Дата Колл" xr:uid="{00000000-0004-0000-0000-000003000000}"/>
    <hyperlink ref="Q1:S1" location="'Rating info'!A1" display="Рейтинги" xr:uid="{00000000-0004-0000-0000-000004000000}"/>
  </hyperlink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F37"/>
  <sheetViews>
    <sheetView zoomScale="85" zoomScaleNormal="85" workbookViewId="0">
      <selection activeCell="B2" sqref="B2"/>
    </sheetView>
  </sheetViews>
  <sheetFormatPr defaultRowHeight="15" x14ac:dyDescent="0.25"/>
  <cols>
    <col min="2" max="2" width="29.28515625" customWidth="1"/>
    <col min="4" max="4" width="34.42578125" customWidth="1"/>
    <col min="6" max="6" width="44.140625" customWidth="1"/>
  </cols>
  <sheetData>
    <row r="3" spans="1:6" ht="15.75" thickBot="1" x14ac:dyDescent="0.3"/>
    <row r="4" spans="1:6" s="19" customFormat="1" ht="32.25" thickBot="1" x14ac:dyDescent="0.3">
      <c r="A4" s="35"/>
      <c r="B4" s="36" t="s">
        <v>93</v>
      </c>
      <c r="C4" s="37"/>
      <c r="D4" s="36" t="s">
        <v>94</v>
      </c>
      <c r="E4" s="38"/>
      <c r="F4" s="36" t="s">
        <v>95</v>
      </c>
    </row>
    <row r="5" spans="1:6" ht="37.5" thickBot="1" x14ac:dyDescent="0.3">
      <c r="A5" s="9"/>
      <c r="B5" s="39" t="s">
        <v>96</v>
      </c>
      <c r="C5" s="9"/>
      <c r="D5" s="39" t="s">
        <v>97</v>
      </c>
      <c r="E5" s="40"/>
      <c r="F5" s="39" t="s">
        <v>98</v>
      </c>
    </row>
    <row r="6" spans="1:6" ht="150.75" thickBot="1" x14ac:dyDescent="0.3">
      <c r="A6" s="10" t="s">
        <v>99</v>
      </c>
      <c r="B6" s="41" t="s">
        <v>100</v>
      </c>
      <c r="C6" s="10" t="s">
        <v>101</v>
      </c>
      <c r="D6" s="41" t="s">
        <v>102</v>
      </c>
      <c r="E6" s="42" t="s">
        <v>43</v>
      </c>
      <c r="F6" s="41" t="s">
        <v>103</v>
      </c>
    </row>
    <row r="7" spans="1:6" ht="120" x14ac:dyDescent="0.25">
      <c r="A7" s="8" t="s">
        <v>104</v>
      </c>
      <c r="B7" s="43" t="s">
        <v>105</v>
      </c>
      <c r="C7" s="8" t="s">
        <v>106</v>
      </c>
      <c r="D7" s="43" t="s">
        <v>107</v>
      </c>
      <c r="E7" s="44"/>
      <c r="F7" s="43" t="s">
        <v>108</v>
      </c>
    </row>
    <row r="8" spans="1:6" x14ac:dyDescent="0.25">
      <c r="A8" s="45" t="s">
        <v>109</v>
      </c>
      <c r="B8" s="46"/>
      <c r="C8" s="2"/>
      <c r="D8" s="46"/>
      <c r="E8" s="3" t="s">
        <v>110</v>
      </c>
      <c r="F8" s="46"/>
    </row>
    <row r="9" spans="1:6" x14ac:dyDescent="0.25">
      <c r="A9" s="45" t="s">
        <v>38</v>
      </c>
      <c r="B9" s="46"/>
      <c r="C9" s="2"/>
      <c r="D9" s="46"/>
      <c r="E9" s="3" t="s">
        <v>106</v>
      </c>
      <c r="F9" s="46"/>
    </row>
    <row r="10" spans="1:6" ht="15.75" thickBot="1" x14ac:dyDescent="0.3">
      <c r="A10" s="47" t="s">
        <v>111</v>
      </c>
      <c r="B10" s="48"/>
      <c r="C10" s="9"/>
      <c r="D10" s="48"/>
      <c r="E10" s="40" t="s">
        <v>112</v>
      </c>
      <c r="F10" s="48"/>
    </row>
    <row r="11" spans="1:6" ht="120" x14ac:dyDescent="0.25">
      <c r="A11" s="8" t="s">
        <v>39</v>
      </c>
      <c r="B11" s="43" t="s">
        <v>113</v>
      </c>
      <c r="C11" s="8" t="s">
        <v>114</v>
      </c>
      <c r="D11" s="43" t="s">
        <v>115</v>
      </c>
      <c r="E11" s="44"/>
      <c r="F11" s="43" t="s">
        <v>116</v>
      </c>
    </row>
    <row r="12" spans="1:6" x14ac:dyDescent="0.25">
      <c r="A12" s="45" t="s">
        <v>40</v>
      </c>
      <c r="B12" s="46"/>
      <c r="C12" s="2"/>
      <c r="D12" s="46"/>
      <c r="E12" s="3" t="s">
        <v>44</v>
      </c>
      <c r="F12" s="46"/>
    </row>
    <row r="13" spans="1:6" x14ac:dyDescent="0.25">
      <c r="A13" s="45" t="s">
        <v>117</v>
      </c>
      <c r="B13" s="46"/>
      <c r="C13" s="2"/>
      <c r="D13" s="46"/>
      <c r="E13" s="3" t="s">
        <v>114</v>
      </c>
      <c r="F13" s="46"/>
    </row>
    <row r="14" spans="1:6" ht="15.75" thickBot="1" x14ac:dyDescent="0.3">
      <c r="A14" s="47" t="s">
        <v>118</v>
      </c>
      <c r="B14" s="48"/>
      <c r="C14" s="9"/>
      <c r="D14" s="48"/>
      <c r="E14" s="40" t="s">
        <v>45</v>
      </c>
      <c r="F14" s="48"/>
    </row>
    <row r="15" spans="1:6" ht="120" x14ac:dyDescent="0.25">
      <c r="A15" s="8" t="s">
        <v>119</v>
      </c>
      <c r="B15" s="43" t="s">
        <v>120</v>
      </c>
      <c r="C15" s="8" t="s">
        <v>121</v>
      </c>
      <c r="D15" s="43" t="s">
        <v>122</v>
      </c>
      <c r="E15" s="44"/>
      <c r="F15" s="43" t="s">
        <v>123</v>
      </c>
    </row>
    <row r="16" spans="1:6" x14ac:dyDescent="0.25">
      <c r="A16" s="45" t="s">
        <v>124</v>
      </c>
      <c r="B16" s="46"/>
      <c r="C16" s="2"/>
      <c r="D16" s="46"/>
      <c r="E16" s="3" t="s">
        <v>46</v>
      </c>
      <c r="F16" s="46"/>
    </row>
    <row r="17" spans="1:6" x14ac:dyDescent="0.25">
      <c r="A17" s="45" t="s">
        <v>41</v>
      </c>
      <c r="B17" s="46"/>
      <c r="C17" s="2"/>
      <c r="D17" s="46"/>
      <c r="E17" s="3" t="s">
        <v>121</v>
      </c>
      <c r="F17" s="46"/>
    </row>
    <row r="18" spans="1:6" ht="15.75" thickBot="1" x14ac:dyDescent="0.3">
      <c r="A18" s="47" t="s">
        <v>31</v>
      </c>
      <c r="B18" s="48"/>
      <c r="C18" s="9"/>
      <c r="D18" s="48"/>
      <c r="E18" s="40" t="s">
        <v>20</v>
      </c>
      <c r="F18" s="48"/>
    </row>
    <row r="19" spans="1:6" ht="106.5" customHeight="1" x14ac:dyDescent="0.25">
      <c r="A19" s="8" t="s">
        <v>125</v>
      </c>
      <c r="B19" s="43" t="s">
        <v>126</v>
      </c>
      <c r="C19" s="8" t="s">
        <v>127</v>
      </c>
      <c r="D19" s="43" t="s">
        <v>128</v>
      </c>
      <c r="E19" s="44"/>
      <c r="F19" s="43" t="s">
        <v>129</v>
      </c>
    </row>
    <row r="20" spans="1:6" x14ac:dyDescent="0.25">
      <c r="A20" s="45" t="s">
        <v>21</v>
      </c>
      <c r="B20" s="46"/>
      <c r="C20" s="2"/>
      <c r="D20" s="46"/>
      <c r="E20" s="3" t="s">
        <v>19</v>
      </c>
      <c r="F20" s="46"/>
    </row>
    <row r="21" spans="1:6" x14ac:dyDescent="0.25">
      <c r="A21" s="45" t="s">
        <v>23</v>
      </c>
      <c r="B21" s="46"/>
      <c r="C21" s="2"/>
      <c r="D21" s="46"/>
      <c r="E21" s="3" t="s">
        <v>127</v>
      </c>
      <c r="F21" s="46"/>
    </row>
    <row r="22" spans="1:6" ht="15.75" thickBot="1" x14ac:dyDescent="0.3">
      <c r="A22" s="47" t="s">
        <v>130</v>
      </c>
      <c r="B22" s="48"/>
      <c r="C22" s="9"/>
      <c r="D22" s="48"/>
      <c r="E22" s="40" t="s">
        <v>16</v>
      </c>
      <c r="F22" s="48"/>
    </row>
    <row r="23" spans="1:6" ht="105" customHeight="1" x14ac:dyDescent="0.25">
      <c r="A23" s="8" t="s">
        <v>22</v>
      </c>
      <c r="B23" s="43" t="s">
        <v>131</v>
      </c>
      <c r="C23" s="8" t="s">
        <v>22</v>
      </c>
      <c r="D23" s="43" t="s">
        <v>132</v>
      </c>
      <c r="E23" s="44"/>
      <c r="F23" s="43" t="s">
        <v>133</v>
      </c>
    </row>
    <row r="24" spans="1:6" x14ac:dyDescent="0.25">
      <c r="A24" s="45" t="s">
        <v>17</v>
      </c>
      <c r="B24" s="46"/>
      <c r="C24" s="2"/>
      <c r="D24" s="46"/>
      <c r="E24" s="3" t="s">
        <v>15</v>
      </c>
      <c r="F24" s="46"/>
    </row>
    <row r="25" spans="1:6" x14ac:dyDescent="0.25">
      <c r="A25" s="45" t="s">
        <v>42</v>
      </c>
      <c r="B25" s="46"/>
      <c r="C25" s="2"/>
      <c r="D25" s="46"/>
      <c r="E25" s="3" t="s">
        <v>22</v>
      </c>
      <c r="F25" s="46"/>
    </row>
    <row r="26" spans="1:6" ht="15.75" thickBot="1" x14ac:dyDescent="0.3">
      <c r="A26" s="47" t="s">
        <v>134</v>
      </c>
      <c r="B26" s="48"/>
      <c r="C26" s="9"/>
      <c r="D26" s="48"/>
      <c r="E26" s="40" t="s">
        <v>135</v>
      </c>
      <c r="F26" s="48"/>
    </row>
    <row r="27" spans="1:6" ht="105" x14ac:dyDescent="0.25">
      <c r="A27" s="8" t="s">
        <v>136</v>
      </c>
      <c r="B27" s="43" t="s">
        <v>137</v>
      </c>
      <c r="C27" s="8" t="s">
        <v>138</v>
      </c>
      <c r="D27" s="43" t="s">
        <v>139</v>
      </c>
      <c r="E27" s="44"/>
      <c r="F27" s="43" t="s">
        <v>140</v>
      </c>
    </row>
    <row r="28" spans="1:6" x14ac:dyDescent="0.25">
      <c r="A28" s="45" t="s">
        <v>141</v>
      </c>
      <c r="B28" s="46"/>
      <c r="C28" s="2"/>
      <c r="D28" s="46"/>
      <c r="E28" s="3" t="s">
        <v>142</v>
      </c>
      <c r="F28" s="46"/>
    </row>
    <row r="29" spans="1:6" x14ac:dyDescent="0.25">
      <c r="A29" s="45" t="s">
        <v>143</v>
      </c>
      <c r="B29" s="46"/>
      <c r="C29" s="2"/>
      <c r="D29" s="46"/>
      <c r="E29" s="3" t="s">
        <v>138</v>
      </c>
      <c r="F29" s="46"/>
    </row>
    <row r="30" spans="1:6" ht="15.75" thickBot="1" x14ac:dyDescent="0.3">
      <c r="A30" s="47" t="s">
        <v>144</v>
      </c>
      <c r="B30" s="48"/>
      <c r="C30" s="9"/>
      <c r="D30" s="48"/>
      <c r="E30" s="40" t="s">
        <v>145</v>
      </c>
      <c r="F30" s="48"/>
    </row>
    <row r="31" spans="1:6" ht="90.75" thickBot="1" x14ac:dyDescent="0.3">
      <c r="A31" s="10" t="s">
        <v>146</v>
      </c>
      <c r="B31" s="41" t="s">
        <v>147</v>
      </c>
      <c r="C31" s="10" t="s">
        <v>148</v>
      </c>
      <c r="D31" s="41" t="s">
        <v>149</v>
      </c>
      <c r="E31" s="42" t="s">
        <v>148</v>
      </c>
      <c r="F31" s="41" t="s">
        <v>150</v>
      </c>
    </row>
    <row r="32" spans="1:6" ht="75.75" thickBot="1" x14ac:dyDescent="0.3">
      <c r="A32" s="10" t="s">
        <v>151</v>
      </c>
      <c r="B32" s="41" t="s">
        <v>152</v>
      </c>
      <c r="C32" s="10" t="s">
        <v>151</v>
      </c>
      <c r="D32" s="41" t="s">
        <v>153</v>
      </c>
      <c r="E32" s="42" t="s">
        <v>151</v>
      </c>
      <c r="F32" s="41" t="s">
        <v>154</v>
      </c>
    </row>
    <row r="33" spans="1:6" ht="15.75" thickBot="1" x14ac:dyDescent="0.3">
      <c r="A33" s="10"/>
      <c r="B33" s="41"/>
      <c r="C33" s="10" t="s">
        <v>155</v>
      </c>
      <c r="D33" s="41" t="s">
        <v>156</v>
      </c>
      <c r="E33" s="42"/>
      <c r="F33" s="41"/>
    </row>
    <row r="34" spans="1:6" ht="297.75" customHeight="1" thickBot="1" x14ac:dyDescent="0.3">
      <c r="A34" s="10"/>
      <c r="B34" s="41"/>
      <c r="C34" s="10" t="s">
        <v>157</v>
      </c>
      <c r="D34" s="41" t="s">
        <v>158</v>
      </c>
      <c r="E34" s="42" t="s">
        <v>157</v>
      </c>
      <c r="F34" s="41" t="s">
        <v>159</v>
      </c>
    </row>
    <row r="35" spans="1:6" ht="15.75" thickBot="1" x14ac:dyDescent="0.3">
      <c r="A35" s="10" t="s">
        <v>160</v>
      </c>
      <c r="B35" s="41" t="s">
        <v>161</v>
      </c>
      <c r="C35" s="10"/>
      <c r="D35" s="41"/>
      <c r="E35" s="42"/>
      <c r="F35" s="41"/>
    </row>
    <row r="36" spans="1:6" ht="30.75" thickBot="1" x14ac:dyDescent="0.3">
      <c r="A36" s="2" t="s">
        <v>18</v>
      </c>
      <c r="B36" s="46" t="s">
        <v>162</v>
      </c>
      <c r="C36" s="2"/>
      <c r="D36" s="46"/>
      <c r="E36" s="3" t="s">
        <v>18</v>
      </c>
      <c r="F36" s="46" t="s">
        <v>163</v>
      </c>
    </row>
    <row r="37" spans="1:6" ht="90.75" thickBot="1" x14ac:dyDescent="0.3">
      <c r="A37" s="10"/>
      <c r="B37" s="41" t="s">
        <v>164</v>
      </c>
      <c r="C37" s="10"/>
      <c r="D37" s="41" t="s">
        <v>165</v>
      </c>
      <c r="E37" s="42"/>
      <c r="F37" s="41" t="s">
        <v>166</v>
      </c>
    </row>
  </sheetData>
  <hyperlinks>
    <hyperlink ref="D5" r:id="rId1" xr:uid="{00000000-0004-0000-0100-000000000000}"/>
    <hyperlink ref="F5" r:id="rId2" xr:uid="{00000000-0004-0000-0100-000001000000}"/>
    <hyperlink ref="B5" r:id="rId3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B5"/>
  <sheetViews>
    <sheetView workbookViewId="0">
      <selection activeCell="D39" sqref="D39"/>
    </sheetView>
  </sheetViews>
  <sheetFormatPr defaultRowHeight="15" x14ac:dyDescent="0.25"/>
  <sheetData>
    <row r="2" spans="2:2" x14ac:dyDescent="0.25">
      <c r="B2" t="s">
        <v>70</v>
      </c>
    </row>
    <row r="3" spans="2:2" x14ac:dyDescent="0.25">
      <c r="B3" t="s">
        <v>67</v>
      </c>
    </row>
    <row r="5" spans="2:2" x14ac:dyDescent="0.25">
      <c r="B5" s="7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8"/>
  <sheetViews>
    <sheetView workbookViewId="0">
      <selection activeCell="B25" sqref="B25"/>
    </sheetView>
  </sheetViews>
  <sheetFormatPr defaultRowHeight="15" x14ac:dyDescent="0.25"/>
  <cols>
    <col min="1" max="1" width="27.5703125" customWidth="1"/>
    <col min="2" max="2" width="100.7109375" customWidth="1"/>
  </cols>
  <sheetData>
    <row r="1" spans="1:2" ht="15.75" thickBot="1" x14ac:dyDescent="0.3"/>
    <row r="2" spans="1:2" ht="15.75" thickBot="1" x14ac:dyDescent="0.3">
      <c r="A2" s="18" t="s">
        <v>65</v>
      </c>
      <c r="B2" s="14" t="s">
        <v>66</v>
      </c>
    </row>
    <row r="3" spans="1:2" ht="15.75" thickBot="1" x14ac:dyDescent="0.3">
      <c r="A3" s="10" t="s">
        <v>47</v>
      </c>
      <c r="B3" s="11" t="s">
        <v>59</v>
      </c>
    </row>
    <row r="4" spans="1:2" ht="15.75" thickBot="1" x14ac:dyDescent="0.3">
      <c r="A4" s="10" t="s">
        <v>25</v>
      </c>
      <c r="B4" s="11" t="s">
        <v>60</v>
      </c>
    </row>
    <row r="5" spans="1:2" ht="15.75" thickBot="1" x14ac:dyDescent="0.3">
      <c r="A5" s="10" t="s">
        <v>26</v>
      </c>
      <c r="B5" s="11" t="s">
        <v>61</v>
      </c>
    </row>
    <row r="6" spans="1:2" x14ac:dyDescent="0.25">
      <c r="A6" s="2" t="s">
        <v>24</v>
      </c>
      <c r="B6" s="1" t="s">
        <v>62</v>
      </c>
    </row>
    <row r="7" spans="1:2" x14ac:dyDescent="0.25">
      <c r="A7" s="2"/>
      <c r="B7" s="1" t="s">
        <v>63</v>
      </c>
    </row>
    <row r="8" spans="1:2" ht="15.75" thickBot="1" x14ac:dyDescent="0.3">
      <c r="A8" s="9"/>
      <c r="B8" s="5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3:B22"/>
  <sheetViews>
    <sheetView workbookViewId="0">
      <selection activeCell="J26" sqref="J26"/>
    </sheetView>
  </sheetViews>
  <sheetFormatPr defaultRowHeight="15" x14ac:dyDescent="0.25"/>
  <sheetData>
    <row r="3" spans="2:2" x14ac:dyDescent="0.25">
      <c r="B3" s="6" t="s">
        <v>48</v>
      </c>
    </row>
    <row r="5" spans="2:2" x14ac:dyDescent="0.25">
      <c r="B5" t="s">
        <v>49</v>
      </c>
    </row>
    <row r="6" spans="2:2" x14ac:dyDescent="0.25">
      <c r="B6" t="s">
        <v>50</v>
      </c>
    </row>
    <row r="7" spans="2:2" x14ac:dyDescent="0.25">
      <c r="B7" t="s">
        <v>51</v>
      </c>
    </row>
    <row r="9" spans="2:2" x14ac:dyDescent="0.25">
      <c r="B9" t="s">
        <v>52</v>
      </c>
    </row>
    <row r="12" spans="2:2" x14ac:dyDescent="0.25">
      <c r="B12" s="6" t="s">
        <v>53</v>
      </c>
    </row>
    <row r="14" spans="2:2" x14ac:dyDescent="0.25">
      <c r="B14" t="s">
        <v>54</v>
      </c>
    </row>
    <row r="17" spans="2:2" x14ac:dyDescent="0.25">
      <c r="B17" s="6" t="s">
        <v>55</v>
      </c>
    </row>
    <row r="19" spans="2:2" x14ac:dyDescent="0.25">
      <c r="B19" t="s">
        <v>56</v>
      </c>
    </row>
    <row r="21" spans="2:2" x14ac:dyDescent="0.25">
      <c r="B21" t="s">
        <v>57</v>
      </c>
    </row>
    <row r="22" spans="2:2" x14ac:dyDescent="0.25">
      <c r="B22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10"/>
  <sheetViews>
    <sheetView workbookViewId="0">
      <selection activeCell="B20" sqref="B20"/>
    </sheetView>
  </sheetViews>
  <sheetFormatPr defaultRowHeight="15" x14ac:dyDescent="0.25"/>
  <cols>
    <col min="1" max="1" width="117.42578125" customWidth="1"/>
  </cols>
  <sheetData>
    <row r="1" spans="1:1" ht="30" x14ac:dyDescent="0.25">
      <c r="A1" s="13" t="s">
        <v>32</v>
      </c>
    </row>
    <row r="3" spans="1:1" ht="48.75" x14ac:dyDescent="0.25">
      <c r="A3" s="12" t="s">
        <v>33</v>
      </c>
    </row>
    <row r="7" spans="1:1" x14ac:dyDescent="0.25">
      <c r="A7" t="s">
        <v>176</v>
      </c>
    </row>
    <row r="8" spans="1:1" x14ac:dyDescent="0.25">
      <c r="A8" s="55" t="s">
        <v>175</v>
      </c>
    </row>
    <row r="10" spans="1:1" x14ac:dyDescent="0.25">
      <c r="A10" s="55"/>
    </row>
  </sheetData>
  <hyperlinks>
    <hyperlink ref="A3" r:id="rId1" display="https://just2trade.online/files/j2t/regulatorydocs/Risk Disclosure_rus.pdf" xr:uid="{00000000-0004-0000-0500-000000000000}"/>
    <hyperlink ref="A8" r:id="rId2" location="account-openning-section" xr:uid="{00000000-0004-0000-0500-000001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Sample Instruments</vt:lpstr>
      <vt:lpstr>Rating info</vt:lpstr>
      <vt:lpstr>Payment rank info</vt:lpstr>
      <vt:lpstr>Maturity type info</vt:lpstr>
      <vt:lpstr>Price and Yield info</vt:lpstr>
      <vt:lpstr>Disclaimer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lklochikhin</dc:creator>
  <cp:lastModifiedBy>Leonid Klochikhin</cp:lastModifiedBy>
  <dcterms:created xsi:type="dcterms:W3CDTF">2017-04-07T08:37:57Z</dcterms:created>
  <dcterms:modified xsi:type="dcterms:W3CDTF">2024-04-26T10:50:45Z</dcterms:modified>
</cp:coreProperties>
</file>